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12/Slides/"/>
    </mc:Choice>
  </mc:AlternateContent>
  <xr:revisionPtr revIDLastSave="156" documentId="11_F25DC773A252ABDACC1048D061DB46765BDE58ED" xr6:coauthVersionLast="47" xr6:coauthVersionMax="47" xr10:uidLastSave="{A0107514-4BDA-4224-ACA3-B9977040A4F8}"/>
  <bookViews>
    <workbookView xWindow="-28920" yWindow="-120" windowWidth="29040" windowHeight="16440" xr2:uid="{00000000-000D-0000-FFFF-FFFF00000000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N18" i="1"/>
  <c r="M19" i="1"/>
  <c r="N19" i="1"/>
  <c r="M20" i="1"/>
  <c r="N20" i="1"/>
  <c r="M21" i="1"/>
  <c r="N21" i="1"/>
  <c r="M22" i="1"/>
  <c r="N22" i="1"/>
  <c r="M23" i="1"/>
  <c r="M24" i="1" s="1"/>
  <c r="M25" i="1" s="1"/>
  <c r="M26" i="1" s="1"/>
  <c r="M27" i="1" s="1"/>
  <c r="N23" i="1"/>
  <c r="N24" i="1"/>
  <c r="N25" i="1"/>
  <c r="N26" i="1"/>
  <c r="N27" i="1"/>
  <c r="N4" i="1"/>
  <c r="N5" i="1"/>
  <c r="N12" i="1"/>
  <c r="N13" i="1"/>
  <c r="N14" i="1"/>
  <c r="N15" i="1"/>
  <c r="N17" i="1"/>
  <c r="M2" i="1"/>
  <c r="M3" i="1" s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F41" i="1"/>
  <c r="H41" i="1" s="1"/>
  <c r="F42" i="1"/>
  <c r="H42" i="1" s="1"/>
  <c r="F33" i="1"/>
  <c r="G33" i="1" s="1"/>
  <c r="H33" i="1"/>
  <c r="F34" i="1"/>
  <c r="G34" i="1" s="1"/>
  <c r="H34" i="1"/>
  <c r="F35" i="1"/>
  <c r="H35" i="1" s="1"/>
  <c r="G35" i="1"/>
  <c r="F36" i="1"/>
  <c r="G36" i="1" s="1"/>
  <c r="H36" i="1"/>
  <c r="F37" i="1"/>
  <c r="G37" i="1" s="1"/>
  <c r="J37" i="1" s="1"/>
  <c r="H37" i="1"/>
  <c r="F38" i="1"/>
  <c r="G38" i="1" s="1"/>
  <c r="F39" i="1"/>
  <c r="G39" i="1" s="1"/>
  <c r="H39" i="1"/>
  <c r="F40" i="1"/>
  <c r="G40" i="1" s="1"/>
  <c r="H40" i="1"/>
  <c r="F26" i="1"/>
  <c r="H26" i="1" s="1"/>
  <c r="J26" i="1" s="1"/>
  <c r="G26" i="1"/>
  <c r="F27" i="1"/>
  <c r="G27" i="1" s="1"/>
  <c r="F28" i="1"/>
  <c r="G28" i="1" s="1"/>
  <c r="F29" i="1"/>
  <c r="G29" i="1" s="1"/>
  <c r="F30" i="1"/>
  <c r="G30" i="1" s="1"/>
  <c r="F31" i="1"/>
  <c r="G31" i="1" s="1"/>
  <c r="F32" i="1"/>
  <c r="H32" i="1" s="1"/>
  <c r="F18" i="1"/>
  <c r="G18" i="1" s="1"/>
  <c r="F19" i="1"/>
  <c r="G19" i="1" s="1"/>
  <c r="F20" i="1"/>
  <c r="H20" i="1" s="1"/>
  <c r="F21" i="1"/>
  <c r="G21" i="1" s="1"/>
  <c r="F22" i="1"/>
  <c r="G22" i="1" s="1"/>
  <c r="F23" i="1"/>
  <c r="G23" i="1" s="1"/>
  <c r="F24" i="1"/>
  <c r="G24" i="1" s="1"/>
  <c r="H24" i="1"/>
  <c r="F25" i="1"/>
  <c r="G25" i="1" s="1"/>
  <c r="F4" i="1"/>
  <c r="G4" i="1" s="1"/>
  <c r="F5" i="1"/>
  <c r="G5" i="1" s="1"/>
  <c r="F6" i="1"/>
  <c r="H6" i="1" s="1"/>
  <c r="F7" i="1"/>
  <c r="H7" i="1" s="1"/>
  <c r="F8" i="1"/>
  <c r="G8" i="1" s="1"/>
  <c r="F9" i="1"/>
  <c r="H9" i="1" s="1"/>
  <c r="F10" i="1"/>
  <c r="H10" i="1" s="1"/>
  <c r="F11" i="1"/>
  <c r="G11" i="1" s="1"/>
  <c r="F12" i="1"/>
  <c r="G12" i="1" s="1"/>
  <c r="F13" i="1"/>
  <c r="G13" i="1" s="1"/>
  <c r="F14" i="1"/>
  <c r="H14" i="1" s="1"/>
  <c r="F15" i="1"/>
  <c r="G15" i="1" s="1"/>
  <c r="F16" i="1"/>
  <c r="G16" i="1" s="1"/>
  <c r="F17" i="1"/>
  <c r="G17" i="1" s="1"/>
  <c r="F3" i="1"/>
  <c r="N3" i="1" s="1"/>
  <c r="F2" i="1"/>
  <c r="G2" i="1" s="1"/>
  <c r="J34" i="1" l="1"/>
  <c r="J39" i="1"/>
  <c r="N11" i="1"/>
  <c r="N10" i="1"/>
  <c r="J33" i="1"/>
  <c r="N2" i="1"/>
  <c r="N9" i="1"/>
  <c r="J40" i="1"/>
  <c r="N7" i="1"/>
  <c r="N8" i="1"/>
  <c r="J24" i="1"/>
  <c r="J36" i="1"/>
  <c r="N6" i="1"/>
  <c r="J35" i="1"/>
  <c r="N16" i="1"/>
  <c r="G42" i="1"/>
  <c r="J42" i="1" s="1"/>
  <c r="G41" i="1"/>
  <c r="J41" i="1" s="1"/>
  <c r="H38" i="1"/>
  <c r="J38" i="1" s="1"/>
  <c r="H22" i="1"/>
  <c r="J22" i="1" s="1"/>
  <c r="G20" i="1"/>
  <c r="J20" i="1" s="1"/>
  <c r="H25" i="1"/>
  <c r="J25" i="1" s="1"/>
  <c r="G32" i="1"/>
  <c r="J32" i="1" s="1"/>
  <c r="G10" i="1"/>
  <c r="J10" i="1" s="1"/>
  <c r="H5" i="1"/>
  <c r="J5" i="1" s="1"/>
  <c r="H21" i="1"/>
  <c r="J21" i="1" s="1"/>
  <c r="H28" i="1"/>
  <c r="J28" i="1" s="1"/>
  <c r="H30" i="1"/>
  <c r="J30" i="1" s="1"/>
  <c r="H18" i="1"/>
  <c r="J18" i="1" s="1"/>
  <c r="H29" i="1"/>
  <c r="J29" i="1" s="1"/>
  <c r="H31" i="1"/>
  <c r="J31" i="1" s="1"/>
  <c r="H27" i="1"/>
  <c r="J27" i="1" s="1"/>
  <c r="H23" i="1"/>
  <c r="J23" i="1" s="1"/>
  <c r="H19" i="1"/>
  <c r="J19" i="1" s="1"/>
  <c r="G7" i="1"/>
  <c r="J7" i="1" s="1"/>
  <c r="G6" i="1"/>
  <c r="J6" i="1" s="1"/>
  <c r="H11" i="1"/>
  <c r="J11" i="1" s="1"/>
  <c r="H17" i="1"/>
  <c r="J17" i="1" s="1"/>
  <c r="H15" i="1"/>
  <c r="J15" i="1" s="1"/>
  <c r="G9" i="1"/>
  <c r="J9" i="1" s="1"/>
  <c r="H13" i="1"/>
  <c r="J13" i="1" s="1"/>
  <c r="G14" i="1"/>
  <c r="J14" i="1" s="1"/>
  <c r="H16" i="1"/>
  <c r="J16" i="1" s="1"/>
  <c r="H12" i="1"/>
  <c r="J12" i="1" s="1"/>
  <c r="H8" i="1"/>
  <c r="J8" i="1" s="1"/>
  <c r="H4" i="1"/>
  <c r="J4" i="1" s="1"/>
  <c r="H2" i="1"/>
  <c r="J2" i="1" s="1"/>
  <c r="G3" i="1"/>
  <c r="H3" i="1"/>
  <c r="J3" i="1" l="1"/>
</calcChain>
</file>

<file path=xl/sharedStrings.xml><?xml version="1.0" encoding="utf-8"?>
<sst xmlns="http://schemas.openxmlformats.org/spreadsheetml/2006/main" count="10" uniqueCount="9">
  <si>
    <t>Revenue</t>
  </si>
  <si>
    <t>Cost</t>
  </si>
  <si>
    <t>Quantity</t>
  </si>
  <si>
    <t>Profit</t>
  </si>
  <si>
    <t>Starting Value</t>
  </si>
  <si>
    <t>Difference</t>
  </si>
  <si>
    <t>Marginal Revenue</t>
  </si>
  <si>
    <t>Marginal Cost</t>
  </si>
  <si>
    <t>Find the Profit-Maximizing level of quantity, Q, using Two Different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</si>
</sst>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A!$G$1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A!$F$2:$F$42</c:f>
              <c:numCache>
                <c:formatCode>General</c:formatCode>
                <c:ptCount val="41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</c:numCache>
            </c:numRef>
          </c:xVal>
          <c:yVal>
            <c:numRef>
              <c:f>A!$G$2:$G$42</c:f>
              <c:numCache>
                <c:formatCode>"$"#,##0</c:formatCode>
                <c:ptCount val="41"/>
                <c:pt idx="0">
                  <c:v>40000</c:v>
                </c:pt>
                <c:pt idx="1">
                  <c:v>80000</c:v>
                </c:pt>
                <c:pt idx="2">
                  <c:v>120000</c:v>
                </c:pt>
                <c:pt idx="3">
                  <c:v>160000</c:v>
                </c:pt>
                <c:pt idx="4">
                  <c:v>200000</c:v>
                </c:pt>
                <c:pt idx="5">
                  <c:v>240000</c:v>
                </c:pt>
                <c:pt idx="6">
                  <c:v>280000</c:v>
                </c:pt>
                <c:pt idx="7">
                  <c:v>320000</c:v>
                </c:pt>
                <c:pt idx="8">
                  <c:v>360000</c:v>
                </c:pt>
                <c:pt idx="9">
                  <c:v>400000</c:v>
                </c:pt>
                <c:pt idx="10">
                  <c:v>440000</c:v>
                </c:pt>
                <c:pt idx="11">
                  <c:v>480000</c:v>
                </c:pt>
                <c:pt idx="12">
                  <c:v>520000</c:v>
                </c:pt>
                <c:pt idx="13">
                  <c:v>560000</c:v>
                </c:pt>
                <c:pt idx="14">
                  <c:v>600000</c:v>
                </c:pt>
                <c:pt idx="15">
                  <c:v>640000</c:v>
                </c:pt>
                <c:pt idx="16">
                  <c:v>680000</c:v>
                </c:pt>
                <c:pt idx="17">
                  <c:v>720000</c:v>
                </c:pt>
                <c:pt idx="18">
                  <c:v>760000</c:v>
                </c:pt>
                <c:pt idx="19">
                  <c:v>800000</c:v>
                </c:pt>
                <c:pt idx="20">
                  <c:v>840000</c:v>
                </c:pt>
                <c:pt idx="21">
                  <c:v>880000</c:v>
                </c:pt>
                <c:pt idx="22">
                  <c:v>920000</c:v>
                </c:pt>
                <c:pt idx="23">
                  <c:v>960000</c:v>
                </c:pt>
                <c:pt idx="24">
                  <c:v>1000000</c:v>
                </c:pt>
                <c:pt idx="25">
                  <c:v>1040000</c:v>
                </c:pt>
                <c:pt idx="26">
                  <c:v>1080000</c:v>
                </c:pt>
                <c:pt idx="27">
                  <c:v>1120000</c:v>
                </c:pt>
                <c:pt idx="28">
                  <c:v>1160000</c:v>
                </c:pt>
                <c:pt idx="29">
                  <c:v>1200000</c:v>
                </c:pt>
                <c:pt idx="30">
                  <c:v>1240000</c:v>
                </c:pt>
                <c:pt idx="31">
                  <c:v>1280000</c:v>
                </c:pt>
                <c:pt idx="32">
                  <c:v>1320000</c:v>
                </c:pt>
                <c:pt idx="33">
                  <c:v>1360000</c:v>
                </c:pt>
                <c:pt idx="34">
                  <c:v>1400000</c:v>
                </c:pt>
                <c:pt idx="35">
                  <c:v>1440000</c:v>
                </c:pt>
                <c:pt idx="36">
                  <c:v>1480000</c:v>
                </c:pt>
                <c:pt idx="37">
                  <c:v>1520000</c:v>
                </c:pt>
                <c:pt idx="38">
                  <c:v>1560000</c:v>
                </c:pt>
                <c:pt idx="39">
                  <c:v>1600000</c:v>
                </c:pt>
                <c:pt idx="40">
                  <c:v>1640000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F2-4506-8073-442E18F6436F}"/>
            </c:ext>
          </c:extLst>
        </c:ser>
        <c:ser>
          <c:idx val="1"/>
          <c:order val="1"/>
          <c:tx>
            <c:strRef>
              <c:f>A!$H$1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A!$F$2:$F$42</c:f>
              <c:numCache>
                <c:formatCode>General</c:formatCode>
                <c:ptCount val="41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</c:numCache>
            </c:numRef>
          </c:xVal>
          <c:yVal>
            <c:numRef>
              <c:f>A!$H$2:$H$42</c:f>
              <c:numCache>
                <c:formatCode>"$"#,##0</c:formatCode>
                <c:ptCount val="41"/>
                <c:pt idx="0">
                  <c:v>1050</c:v>
                </c:pt>
                <c:pt idx="1">
                  <c:v>4050</c:v>
                </c:pt>
                <c:pt idx="2">
                  <c:v>9050</c:v>
                </c:pt>
                <c:pt idx="3">
                  <c:v>16050</c:v>
                </c:pt>
                <c:pt idx="4">
                  <c:v>25050</c:v>
                </c:pt>
                <c:pt idx="5">
                  <c:v>36050</c:v>
                </c:pt>
                <c:pt idx="6">
                  <c:v>49050</c:v>
                </c:pt>
                <c:pt idx="7">
                  <c:v>64050</c:v>
                </c:pt>
                <c:pt idx="8">
                  <c:v>81050</c:v>
                </c:pt>
                <c:pt idx="9">
                  <c:v>100050</c:v>
                </c:pt>
                <c:pt idx="10">
                  <c:v>121050</c:v>
                </c:pt>
                <c:pt idx="11">
                  <c:v>144050</c:v>
                </c:pt>
                <c:pt idx="12">
                  <c:v>169050</c:v>
                </c:pt>
                <c:pt idx="13">
                  <c:v>196050</c:v>
                </c:pt>
                <c:pt idx="14">
                  <c:v>225050</c:v>
                </c:pt>
                <c:pt idx="15">
                  <c:v>256050</c:v>
                </c:pt>
                <c:pt idx="16">
                  <c:v>289050</c:v>
                </c:pt>
                <c:pt idx="17">
                  <c:v>324050</c:v>
                </c:pt>
                <c:pt idx="18">
                  <c:v>361050</c:v>
                </c:pt>
                <c:pt idx="19">
                  <c:v>400050</c:v>
                </c:pt>
                <c:pt idx="20">
                  <c:v>441050</c:v>
                </c:pt>
                <c:pt idx="21">
                  <c:v>484050</c:v>
                </c:pt>
                <c:pt idx="22">
                  <c:v>529050</c:v>
                </c:pt>
                <c:pt idx="23">
                  <c:v>576050</c:v>
                </c:pt>
                <c:pt idx="24">
                  <c:v>625050</c:v>
                </c:pt>
                <c:pt idx="25">
                  <c:v>676050</c:v>
                </c:pt>
                <c:pt idx="26">
                  <c:v>729050</c:v>
                </c:pt>
                <c:pt idx="27">
                  <c:v>784050</c:v>
                </c:pt>
                <c:pt idx="28">
                  <c:v>841050</c:v>
                </c:pt>
                <c:pt idx="29">
                  <c:v>900050</c:v>
                </c:pt>
                <c:pt idx="30">
                  <c:v>961050</c:v>
                </c:pt>
                <c:pt idx="31">
                  <c:v>1024050</c:v>
                </c:pt>
                <c:pt idx="32">
                  <c:v>1089050</c:v>
                </c:pt>
                <c:pt idx="33">
                  <c:v>1156050</c:v>
                </c:pt>
                <c:pt idx="34">
                  <c:v>1225050</c:v>
                </c:pt>
                <c:pt idx="35">
                  <c:v>1296050</c:v>
                </c:pt>
                <c:pt idx="36">
                  <c:v>1369050</c:v>
                </c:pt>
                <c:pt idx="37">
                  <c:v>1444050</c:v>
                </c:pt>
                <c:pt idx="38">
                  <c:v>1521050</c:v>
                </c:pt>
                <c:pt idx="39">
                  <c:v>1600050</c:v>
                </c:pt>
                <c:pt idx="40">
                  <c:v>1681050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F2-4506-8073-442E18F64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592479"/>
        <c:axId val="458592895"/>
      </c:scatterChart>
      <c:valAx>
        <c:axId val="45859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592895"/>
        <c:crosses val="autoZero"/>
        <c:crossBetween val="midCat"/>
      </c:valAx>
      <c:valAx>
        <c:axId val="458592895"/>
        <c:scaling>
          <c:orientation val="minMax"/>
        </c:scaling>
        <c:delete val="0"/>
        <c:axPos val="l"/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5924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A!$M$1</c:f>
              <c:strCache>
                <c:ptCount val="1"/>
                <c:pt idx="0">
                  <c:v>Marginal Revenue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A!$L$2:$L$27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</c:numCache>
            </c:numRef>
          </c:xVal>
          <c:yVal>
            <c:numRef>
              <c:f>A!$M$2:$M$27</c:f>
              <c:numCache>
                <c:formatCode>General</c:formatCode>
                <c:ptCount val="26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0C-4841-8D0B-B0AC9469F20B}"/>
            </c:ext>
          </c:extLst>
        </c:ser>
        <c:ser>
          <c:idx val="1"/>
          <c:order val="1"/>
          <c:tx>
            <c:strRef>
              <c:f>A!$N$1</c:f>
              <c:strCache>
                <c:ptCount val="1"/>
                <c:pt idx="0">
                  <c:v>Marginal Cost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A!$L$2:$L$27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</c:numCache>
            </c:numRef>
          </c:xVal>
          <c:yVal>
            <c:numRef>
              <c:f>A!$N$2:$N$27</c:f>
              <c:numCache>
                <c:formatCode>General</c:formatCode>
                <c:ptCount val="26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0C-4841-8D0B-B0AC9469F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9690095"/>
        <c:axId val="599687599"/>
      </c:scatterChart>
      <c:valAx>
        <c:axId val="599690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687599"/>
        <c:crosses val="autoZero"/>
        <c:crossBetween val="midCat"/>
      </c:valAx>
      <c:valAx>
        <c:axId val="5996875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6900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0</xdr:row>
      <xdr:rowOff>66675</xdr:rowOff>
    </xdr:from>
    <xdr:ext cx="1466850" cy="7934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F543925-1ECF-40AF-B4D5-089F61A83DB1}"/>
                </a:ext>
              </a:extLst>
            </xdr:cNvPr>
            <xdr:cNvSpPr txBox="1"/>
          </xdr:nvSpPr>
          <xdr:spPr>
            <a:xfrm>
              <a:off x="104776" y="6667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14:m>
                <m:oMath xmlns:m="http://schemas.openxmlformats.org/officeDocument/2006/math">
                  <m:r>
                    <a:rPr lang="en-US" sz="2000" b="0" i="1">
                      <a:latin typeface="Cambria Math" panose="02040503050406030204" pitchFamily="18" charset="0"/>
                    </a:rPr>
                    <m:t>400</m:t>
                  </m:r>
                  <m:r>
                    <a:rPr lang="en-US" sz="2000" b="0" i="1">
                      <a:latin typeface="Cambria Math" panose="02040503050406030204" pitchFamily="18" charset="0"/>
                    </a:rPr>
                    <m:t>𝑄</m:t>
                  </m:r>
                </m:oMath>
              </a14:m>
              <a:endParaRPr lang="en-US" sz="2000" b="0"/>
            </a:p>
            <a:p>
              <a:r>
                <a:rPr lang="en-CA" sz="2000"/>
                <a:t>Cost = 50 + </a:t>
              </a:r>
              <a14:m>
                <m:oMath xmlns:m="http://schemas.openxmlformats.org/officeDocument/2006/math">
                  <m:f>
                    <m:fPr>
                      <m:ctrlPr>
                        <a:rPr lang="en-CA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en-CA" sz="20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𝑄</m:t>
                          </m:r>
                        </m:e>
                        <m:sup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num>
                    <m:den>
                      <m:r>
                        <a:rPr lang="en-US" sz="2000" b="0" i="1">
                          <a:latin typeface="Cambria Math" panose="02040503050406030204" pitchFamily="18" charset="0"/>
                        </a:rPr>
                        <m:t>10</m:t>
                      </m:r>
                    </m:den>
                  </m:f>
                </m:oMath>
              </a14:m>
              <a:endParaRPr lang="en-CA" sz="20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F543925-1ECF-40AF-B4D5-089F61A83DB1}"/>
                </a:ext>
              </a:extLst>
            </xdr:cNvPr>
            <xdr:cNvSpPr txBox="1"/>
          </xdr:nvSpPr>
          <xdr:spPr>
            <a:xfrm>
              <a:off x="104776" y="6667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:r>
                <a:rPr lang="en-US" sz="2000" b="0" i="0">
                  <a:latin typeface="Cambria Math" panose="02040503050406030204" pitchFamily="18" charset="0"/>
                </a:rPr>
                <a:t>400𝑄</a:t>
              </a:r>
              <a:endParaRPr lang="en-US" sz="2000" b="0"/>
            </a:p>
            <a:p>
              <a:r>
                <a:rPr lang="en-CA" sz="2000"/>
                <a:t>Cost = 50 + </a:t>
              </a:r>
              <a:r>
                <a:rPr lang="en-US" sz="2000" b="0" i="0">
                  <a:latin typeface="Cambria Math" panose="02040503050406030204" pitchFamily="18" charset="0"/>
                </a:rPr>
                <a:t>𝑄</a:t>
              </a:r>
              <a:r>
                <a:rPr lang="en-CA" sz="2000" b="0" i="0">
                  <a:latin typeface="Cambria Math" panose="02040503050406030204" pitchFamily="18" charset="0"/>
                </a:rPr>
                <a:t>^</a:t>
              </a:r>
              <a:r>
                <a:rPr lang="en-US" sz="2000" b="0" i="0">
                  <a:latin typeface="Cambria Math" panose="02040503050406030204" pitchFamily="18" charset="0"/>
                </a:rPr>
                <a:t>2</a:t>
              </a:r>
              <a:r>
                <a:rPr lang="en-CA" sz="2000" b="0" i="0">
                  <a:latin typeface="Cambria Math" panose="02040503050406030204" pitchFamily="18" charset="0"/>
                </a:rPr>
                <a:t>/</a:t>
              </a:r>
              <a:r>
                <a:rPr lang="en-US" sz="2000" b="0" i="0">
                  <a:latin typeface="Cambria Math" panose="02040503050406030204" pitchFamily="18" charset="0"/>
                </a:rPr>
                <a:t>10</a:t>
              </a:r>
              <a:endParaRPr lang="en-CA" sz="2000"/>
            </a:p>
          </xdr:txBody>
        </xdr:sp>
      </mc:Fallback>
    </mc:AlternateContent>
    <xdr:clientData/>
  </xdr:oneCellAnchor>
  <xdr:twoCellAnchor>
    <xdr:from>
      <xdr:col>15</xdr:col>
      <xdr:colOff>15688</xdr:colOff>
      <xdr:row>15</xdr:row>
      <xdr:rowOff>35858</xdr:rowOff>
    </xdr:from>
    <xdr:to>
      <xdr:col>23</xdr:col>
      <xdr:colOff>496981</xdr:colOff>
      <xdr:row>31</xdr:row>
      <xdr:rowOff>159677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AE4788F-2631-45CC-ACAC-D9B254CC4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463924</xdr:colOff>
      <xdr:row>0</xdr:row>
      <xdr:rowOff>235324</xdr:rowOff>
    </xdr:from>
    <xdr:to>
      <xdr:col>23</xdr:col>
      <xdr:colOff>549089</xdr:colOff>
      <xdr:row>14</xdr:row>
      <xdr:rowOff>97493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2A46D4B-5272-4261-953D-3D757988D3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5</xdr:row>
      <xdr:rowOff>123825</xdr:rowOff>
    </xdr:from>
    <xdr:ext cx="1466850" cy="7934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D5E3CD-E96B-41EC-ABFE-3E10B066AF20}"/>
                </a:ext>
              </a:extLst>
            </xdr:cNvPr>
            <xdr:cNvSpPr txBox="1"/>
          </xdr:nvSpPr>
          <xdr:spPr>
            <a:xfrm>
              <a:off x="114301" y="145732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14:m>
                <m:oMath xmlns:m="http://schemas.openxmlformats.org/officeDocument/2006/math">
                  <m:r>
                    <a:rPr lang="en-US" sz="2000" b="0" i="1">
                      <a:latin typeface="Cambria Math" panose="02040503050406030204" pitchFamily="18" charset="0"/>
                    </a:rPr>
                    <m:t>400</m:t>
                  </m:r>
                  <m:r>
                    <a:rPr lang="en-US" sz="2000" b="0" i="1">
                      <a:latin typeface="Cambria Math" panose="02040503050406030204" pitchFamily="18" charset="0"/>
                    </a:rPr>
                    <m:t>𝑄</m:t>
                  </m:r>
                </m:oMath>
              </a14:m>
              <a:endParaRPr lang="en-US" sz="2000" b="0"/>
            </a:p>
            <a:p>
              <a:r>
                <a:rPr lang="en-CA" sz="2000"/>
                <a:t>Cost = 50 + </a:t>
              </a:r>
              <a14:m>
                <m:oMath xmlns:m="http://schemas.openxmlformats.org/officeDocument/2006/math">
                  <m:f>
                    <m:fPr>
                      <m:ctrlPr>
                        <a:rPr lang="en-CA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en-CA" sz="20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𝑄</m:t>
                          </m:r>
                        </m:e>
                        <m:sup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num>
                    <m:den>
                      <m:r>
                        <a:rPr lang="en-US" sz="2000" b="0" i="1">
                          <a:latin typeface="Cambria Math" panose="02040503050406030204" pitchFamily="18" charset="0"/>
                        </a:rPr>
                        <m:t>10</m:t>
                      </m:r>
                    </m:den>
                  </m:f>
                </m:oMath>
              </a14:m>
              <a:endParaRPr lang="en-CA" sz="20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D5E3CD-E96B-41EC-ABFE-3E10B066AF20}"/>
                </a:ext>
              </a:extLst>
            </xdr:cNvPr>
            <xdr:cNvSpPr txBox="1"/>
          </xdr:nvSpPr>
          <xdr:spPr>
            <a:xfrm>
              <a:off x="114301" y="1457325"/>
              <a:ext cx="1466850" cy="7934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000" b="0"/>
                <a:t>Rev = </a:t>
              </a:r>
              <a:r>
                <a:rPr lang="en-US" sz="2000" b="0" i="0">
                  <a:latin typeface="Cambria Math" panose="02040503050406030204" pitchFamily="18" charset="0"/>
                </a:rPr>
                <a:t>400𝑄</a:t>
              </a:r>
              <a:endParaRPr lang="en-US" sz="2000" b="0"/>
            </a:p>
            <a:p>
              <a:r>
                <a:rPr lang="en-CA" sz="2000"/>
                <a:t>Cost = 50 + </a:t>
              </a:r>
              <a:r>
                <a:rPr lang="en-US" sz="2000" b="0" i="0">
                  <a:latin typeface="Cambria Math" panose="02040503050406030204" pitchFamily="18" charset="0"/>
                </a:rPr>
                <a:t>𝑄</a:t>
              </a:r>
              <a:r>
                <a:rPr lang="en-CA" sz="2000" b="0" i="0">
                  <a:latin typeface="Cambria Math" panose="02040503050406030204" pitchFamily="18" charset="0"/>
                </a:rPr>
                <a:t>^</a:t>
              </a:r>
              <a:r>
                <a:rPr lang="en-US" sz="2000" b="0" i="0">
                  <a:latin typeface="Cambria Math" panose="02040503050406030204" pitchFamily="18" charset="0"/>
                </a:rPr>
                <a:t>2</a:t>
              </a:r>
              <a:r>
                <a:rPr lang="en-CA" sz="2000" b="0" i="0">
                  <a:latin typeface="Cambria Math" panose="02040503050406030204" pitchFamily="18" charset="0"/>
                </a:rPr>
                <a:t>/</a:t>
              </a:r>
              <a:r>
                <a:rPr lang="en-US" sz="2000" b="0" i="0">
                  <a:latin typeface="Cambria Math" panose="02040503050406030204" pitchFamily="18" charset="0"/>
                </a:rPr>
                <a:t>10</a:t>
              </a:r>
              <a:endParaRPr lang="en-CA" sz="2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42"/>
  <sheetViews>
    <sheetView tabSelected="1" zoomScale="85" zoomScaleNormal="85" workbookViewId="0">
      <pane ySplit="1" topLeftCell="A2" activePane="bottomLeft" state="frozen"/>
      <selection pane="bottomLeft" activeCell="B10" sqref="B10"/>
    </sheetView>
  </sheetViews>
  <sheetFormatPr defaultRowHeight="21" x14ac:dyDescent="0.35"/>
  <cols>
    <col min="1" max="1" width="24.85546875" style="2" customWidth="1"/>
    <col min="2" max="2" width="9.140625" style="2"/>
    <col min="3" max="3" width="18.7109375" style="2" bestFit="1" customWidth="1"/>
    <col min="4" max="5" width="9.140625" style="2"/>
    <col min="6" max="6" width="13.85546875" style="2" bestFit="1" customWidth="1"/>
    <col min="7" max="8" width="15.42578125" style="2" bestFit="1" customWidth="1"/>
    <col min="9" max="9" width="9.140625" style="2"/>
    <col min="10" max="10" width="13" style="2" bestFit="1" customWidth="1"/>
    <col min="11" max="11" width="9.140625" style="2"/>
    <col min="12" max="12" width="12" style="2" bestFit="1" customWidth="1"/>
    <col min="13" max="13" width="27.85546875" style="2" bestFit="1" customWidth="1"/>
    <col min="14" max="14" width="21.42578125" style="2" bestFit="1" customWidth="1"/>
    <col min="15" max="16384" width="9.140625" style="2"/>
  </cols>
  <sheetData>
    <row r="1" spans="3:14" s="1" customFormat="1" x14ac:dyDescent="0.35">
      <c r="F1" s="1" t="s">
        <v>2</v>
      </c>
      <c r="G1" s="1" t="s">
        <v>0</v>
      </c>
      <c r="H1" s="1" t="s">
        <v>1</v>
      </c>
      <c r="J1" s="1" t="s">
        <v>3</v>
      </c>
      <c r="L1" s="1" t="s">
        <v>2</v>
      </c>
      <c r="M1" s="1" t="s">
        <v>6</v>
      </c>
      <c r="N1" s="1" t="s">
        <v>7</v>
      </c>
    </row>
    <row r="2" spans="3:14" x14ac:dyDescent="0.35">
      <c r="C2" s="2" t="s">
        <v>4</v>
      </c>
      <c r="D2" s="2">
        <v>100</v>
      </c>
      <c r="E2" s="2">
        <v>0</v>
      </c>
      <c r="F2" s="2">
        <f t="shared" ref="F2:F17" si="0">$D$2+$D$3*E2</f>
        <v>100</v>
      </c>
      <c r="G2" s="3">
        <f t="shared" ref="G2:G17" si="1">400*F2</f>
        <v>40000</v>
      </c>
      <c r="H2" s="3">
        <f t="shared" ref="H2:H17" si="2">50+F2^2/10</f>
        <v>1050</v>
      </c>
      <c r="I2" s="3"/>
      <c r="J2" s="3">
        <f>G2-H2</f>
        <v>38950</v>
      </c>
      <c r="L2" s="2">
        <v>100</v>
      </c>
      <c r="M2" s="2">
        <f>400</f>
        <v>400</v>
      </c>
      <c r="N2" s="2">
        <f>2*F2/10</f>
        <v>20</v>
      </c>
    </row>
    <row r="3" spans="3:14" x14ac:dyDescent="0.35">
      <c r="C3" s="2" t="s">
        <v>5</v>
      </c>
      <c r="D3" s="2">
        <v>100</v>
      </c>
      <c r="E3" s="2">
        <v>1</v>
      </c>
      <c r="F3" s="2">
        <f t="shared" si="0"/>
        <v>200</v>
      </c>
      <c r="G3" s="3">
        <f t="shared" si="1"/>
        <v>80000</v>
      </c>
      <c r="H3" s="3">
        <f t="shared" si="2"/>
        <v>4050</v>
      </c>
      <c r="I3" s="3"/>
      <c r="J3" s="3">
        <f t="shared" ref="J3:J32" si="3">G3-H3</f>
        <v>75950</v>
      </c>
      <c r="L3" s="2">
        <v>200</v>
      </c>
      <c r="M3" s="2">
        <f>M2</f>
        <v>400</v>
      </c>
      <c r="N3" s="2">
        <f t="shared" ref="N3" si="4">2*F3/10</f>
        <v>40</v>
      </c>
    </row>
    <row r="4" spans="3:14" x14ac:dyDescent="0.35">
      <c r="E4" s="2">
        <v>2</v>
      </c>
      <c r="F4" s="2">
        <f t="shared" si="0"/>
        <v>300</v>
      </c>
      <c r="G4" s="3">
        <f t="shared" si="1"/>
        <v>120000</v>
      </c>
      <c r="H4" s="3">
        <f t="shared" si="2"/>
        <v>9050</v>
      </c>
      <c r="I4" s="3"/>
      <c r="J4" s="3">
        <f t="shared" si="3"/>
        <v>110950</v>
      </c>
      <c r="L4" s="2">
        <v>300</v>
      </c>
      <c r="M4" s="2">
        <f t="shared" ref="M4:M16" si="5">M3</f>
        <v>400</v>
      </c>
      <c r="N4" s="2">
        <f t="shared" ref="N4:N16" si="6">2*F4/10</f>
        <v>60</v>
      </c>
    </row>
    <row r="5" spans="3:14" x14ac:dyDescent="0.35">
      <c r="E5" s="2">
        <v>3</v>
      </c>
      <c r="F5" s="2">
        <f t="shared" si="0"/>
        <v>400</v>
      </c>
      <c r="G5" s="3">
        <f t="shared" si="1"/>
        <v>160000</v>
      </c>
      <c r="H5" s="3">
        <f t="shared" si="2"/>
        <v>16050</v>
      </c>
      <c r="I5" s="3"/>
      <c r="J5" s="3">
        <f t="shared" si="3"/>
        <v>143950</v>
      </c>
      <c r="L5" s="2">
        <v>400</v>
      </c>
      <c r="M5" s="2">
        <f t="shared" si="5"/>
        <v>400</v>
      </c>
      <c r="N5" s="2">
        <f t="shared" si="6"/>
        <v>80</v>
      </c>
    </row>
    <row r="6" spans="3:14" x14ac:dyDescent="0.35">
      <c r="E6" s="2">
        <v>4</v>
      </c>
      <c r="F6" s="2">
        <f t="shared" si="0"/>
        <v>500</v>
      </c>
      <c r="G6" s="3">
        <f t="shared" si="1"/>
        <v>200000</v>
      </c>
      <c r="H6" s="3">
        <f t="shared" si="2"/>
        <v>25050</v>
      </c>
      <c r="I6" s="3"/>
      <c r="J6" s="3">
        <f t="shared" si="3"/>
        <v>174950</v>
      </c>
      <c r="L6" s="2">
        <v>500</v>
      </c>
      <c r="M6" s="2">
        <f t="shared" si="5"/>
        <v>400</v>
      </c>
      <c r="N6" s="2">
        <f t="shared" si="6"/>
        <v>100</v>
      </c>
    </row>
    <row r="7" spans="3:14" x14ac:dyDescent="0.35">
      <c r="E7" s="2">
        <v>5</v>
      </c>
      <c r="F7" s="2">
        <f t="shared" si="0"/>
        <v>600</v>
      </c>
      <c r="G7" s="3">
        <f t="shared" si="1"/>
        <v>240000</v>
      </c>
      <c r="H7" s="3">
        <f t="shared" si="2"/>
        <v>36050</v>
      </c>
      <c r="I7" s="3"/>
      <c r="J7" s="3">
        <f t="shared" si="3"/>
        <v>203950</v>
      </c>
      <c r="L7" s="2">
        <v>600</v>
      </c>
      <c r="M7" s="2">
        <f t="shared" si="5"/>
        <v>400</v>
      </c>
      <c r="N7" s="2">
        <f t="shared" si="6"/>
        <v>120</v>
      </c>
    </row>
    <row r="8" spans="3:14" x14ac:dyDescent="0.35">
      <c r="E8" s="2">
        <v>6</v>
      </c>
      <c r="F8" s="2">
        <f t="shared" si="0"/>
        <v>700</v>
      </c>
      <c r="G8" s="3">
        <f t="shared" si="1"/>
        <v>280000</v>
      </c>
      <c r="H8" s="3">
        <f t="shared" si="2"/>
        <v>49050</v>
      </c>
      <c r="I8" s="3"/>
      <c r="J8" s="3">
        <f t="shared" si="3"/>
        <v>230950</v>
      </c>
      <c r="L8" s="2">
        <v>700</v>
      </c>
      <c r="M8" s="2">
        <f t="shared" si="5"/>
        <v>400</v>
      </c>
      <c r="N8" s="2">
        <f t="shared" si="6"/>
        <v>140</v>
      </c>
    </row>
    <row r="9" spans="3:14" x14ac:dyDescent="0.35">
      <c r="E9" s="2">
        <v>7</v>
      </c>
      <c r="F9" s="2">
        <f t="shared" si="0"/>
        <v>800</v>
      </c>
      <c r="G9" s="3">
        <f t="shared" si="1"/>
        <v>320000</v>
      </c>
      <c r="H9" s="3">
        <f t="shared" si="2"/>
        <v>64050</v>
      </c>
      <c r="I9" s="3"/>
      <c r="J9" s="3">
        <f t="shared" si="3"/>
        <v>255950</v>
      </c>
      <c r="L9" s="2">
        <v>800</v>
      </c>
      <c r="M9" s="2">
        <f t="shared" si="5"/>
        <v>400</v>
      </c>
      <c r="N9" s="2">
        <f t="shared" si="6"/>
        <v>160</v>
      </c>
    </row>
    <row r="10" spans="3:14" x14ac:dyDescent="0.35">
      <c r="E10" s="2">
        <v>8</v>
      </c>
      <c r="F10" s="2">
        <f t="shared" si="0"/>
        <v>900</v>
      </c>
      <c r="G10" s="3">
        <f t="shared" si="1"/>
        <v>360000</v>
      </c>
      <c r="H10" s="3">
        <f t="shared" si="2"/>
        <v>81050</v>
      </c>
      <c r="I10" s="3"/>
      <c r="J10" s="3">
        <f t="shared" si="3"/>
        <v>278950</v>
      </c>
      <c r="L10" s="2">
        <v>900</v>
      </c>
      <c r="M10" s="2">
        <f t="shared" si="5"/>
        <v>400</v>
      </c>
      <c r="N10" s="2">
        <f t="shared" si="6"/>
        <v>180</v>
      </c>
    </row>
    <row r="11" spans="3:14" x14ac:dyDescent="0.35">
      <c r="E11" s="2">
        <v>9</v>
      </c>
      <c r="F11" s="2">
        <f t="shared" si="0"/>
        <v>1000</v>
      </c>
      <c r="G11" s="3">
        <f t="shared" si="1"/>
        <v>400000</v>
      </c>
      <c r="H11" s="3">
        <f t="shared" si="2"/>
        <v>100050</v>
      </c>
      <c r="I11" s="3"/>
      <c r="J11" s="3">
        <f t="shared" si="3"/>
        <v>299950</v>
      </c>
      <c r="L11" s="2">
        <v>1000</v>
      </c>
      <c r="M11" s="2">
        <f t="shared" si="5"/>
        <v>400</v>
      </c>
      <c r="N11" s="2">
        <f t="shared" si="6"/>
        <v>200</v>
      </c>
    </row>
    <row r="12" spans="3:14" x14ac:dyDescent="0.35">
      <c r="E12" s="2">
        <v>10</v>
      </c>
      <c r="F12" s="2">
        <f t="shared" si="0"/>
        <v>1100</v>
      </c>
      <c r="G12" s="3">
        <f t="shared" si="1"/>
        <v>440000</v>
      </c>
      <c r="H12" s="3">
        <f t="shared" si="2"/>
        <v>121050</v>
      </c>
      <c r="I12" s="3"/>
      <c r="J12" s="3">
        <f t="shared" si="3"/>
        <v>318950</v>
      </c>
      <c r="L12" s="2">
        <v>1100</v>
      </c>
      <c r="M12" s="2">
        <f t="shared" si="5"/>
        <v>400</v>
      </c>
      <c r="N12" s="2">
        <f t="shared" si="6"/>
        <v>220</v>
      </c>
    </row>
    <row r="13" spans="3:14" x14ac:dyDescent="0.35">
      <c r="E13" s="2">
        <v>11</v>
      </c>
      <c r="F13" s="2">
        <f t="shared" si="0"/>
        <v>1200</v>
      </c>
      <c r="G13" s="3">
        <f t="shared" si="1"/>
        <v>480000</v>
      </c>
      <c r="H13" s="3">
        <f t="shared" si="2"/>
        <v>144050</v>
      </c>
      <c r="I13" s="3"/>
      <c r="J13" s="3">
        <f t="shared" si="3"/>
        <v>335950</v>
      </c>
      <c r="L13" s="2">
        <v>1200</v>
      </c>
      <c r="M13" s="2">
        <f t="shared" si="5"/>
        <v>400</v>
      </c>
      <c r="N13" s="2">
        <f t="shared" si="6"/>
        <v>240</v>
      </c>
    </row>
    <row r="14" spans="3:14" x14ac:dyDescent="0.35">
      <c r="E14" s="2">
        <v>12</v>
      </c>
      <c r="F14" s="2">
        <f t="shared" si="0"/>
        <v>1300</v>
      </c>
      <c r="G14" s="3">
        <f t="shared" si="1"/>
        <v>520000</v>
      </c>
      <c r="H14" s="3">
        <f t="shared" si="2"/>
        <v>169050</v>
      </c>
      <c r="I14" s="3"/>
      <c r="J14" s="3">
        <f t="shared" si="3"/>
        <v>350950</v>
      </c>
      <c r="L14" s="2">
        <v>1300</v>
      </c>
      <c r="M14" s="2">
        <f t="shared" si="5"/>
        <v>400</v>
      </c>
      <c r="N14" s="2">
        <f t="shared" si="6"/>
        <v>260</v>
      </c>
    </row>
    <row r="15" spans="3:14" x14ac:dyDescent="0.35">
      <c r="E15" s="2">
        <v>13</v>
      </c>
      <c r="F15" s="2">
        <f t="shared" si="0"/>
        <v>1400</v>
      </c>
      <c r="G15" s="3">
        <f t="shared" si="1"/>
        <v>560000</v>
      </c>
      <c r="H15" s="3">
        <f t="shared" si="2"/>
        <v>196050</v>
      </c>
      <c r="I15" s="3"/>
      <c r="J15" s="3">
        <f t="shared" si="3"/>
        <v>363950</v>
      </c>
      <c r="L15" s="2">
        <v>1400</v>
      </c>
      <c r="M15" s="2">
        <f t="shared" si="5"/>
        <v>400</v>
      </c>
      <c r="N15" s="2">
        <f t="shared" si="6"/>
        <v>280</v>
      </c>
    </row>
    <row r="16" spans="3:14" x14ac:dyDescent="0.35">
      <c r="E16" s="2">
        <v>14</v>
      </c>
      <c r="F16" s="2">
        <f t="shared" si="0"/>
        <v>1500</v>
      </c>
      <c r="G16" s="3">
        <f t="shared" si="1"/>
        <v>600000</v>
      </c>
      <c r="H16" s="3">
        <f t="shared" si="2"/>
        <v>225050</v>
      </c>
      <c r="I16" s="3"/>
      <c r="J16" s="3">
        <f t="shared" si="3"/>
        <v>374950</v>
      </c>
      <c r="L16" s="2">
        <v>1500</v>
      </c>
      <c r="M16" s="2">
        <f t="shared" si="5"/>
        <v>400</v>
      </c>
      <c r="N16" s="2">
        <f t="shared" si="6"/>
        <v>300</v>
      </c>
    </row>
    <row r="17" spans="5:14" x14ac:dyDescent="0.35">
      <c r="E17" s="2">
        <v>15</v>
      </c>
      <c r="F17" s="2">
        <f t="shared" si="0"/>
        <v>1600</v>
      </c>
      <c r="G17" s="3">
        <f t="shared" si="1"/>
        <v>640000</v>
      </c>
      <c r="H17" s="3">
        <f t="shared" si="2"/>
        <v>256050</v>
      </c>
      <c r="I17" s="3"/>
      <c r="J17" s="3">
        <f t="shared" si="3"/>
        <v>383950</v>
      </c>
      <c r="L17" s="2">
        <v>1600</v>
      </c>
      <c r="M17" s="2">
        <f>M16</f>
        <v>400</v>
      </c>
      <c r="N17" s="2">
        <f>2*F17/10</f>
        <v>320</v>
      </c>
    </row>
    <row r="18" spans="5:14" x14ac:dyDescent="0.35">
      <c r="E18" s="2">
        <v>16</v>
      </c>
      <c r="F18" s="2">
        <f t="shared" ref="F18:F42" si="7">$D$2+$D$3*E18</f>
        <v>1700</v>
      </c>
      <c r="G18" s="3">
        <f t="shared" ref="G18:G42" si="8">400*F18</f>
        <v>680000</v>
      </c>
      <c r="H18" s="3">
        <f t="shared" ref="H18:H25" si="9">50+F18^2/10</f>
        <v>289050</v>
      </c>
      <c r="I18" s="3"/>
      <c r="J18" s="3">
        <f t="shared" si="3"/>
        <v>390950</v>
      </c>
      <c r="L18" s="2">
        <v>1700</v>
      </c>
      <c r="M18" s="2">
        <f t="shared" ref="M18:M27" si="10">M17</f>
        <v>400</v>
      </c>
      <c r="N18" s="2">
        <f t="shared" ref="N18:N27" si="11">2*F18/10</f>
        <v>340</v>
      </c>
    </row>
    <row r="19" spans="5:14" x14ac:dyDescent="0.35">
      <c r="E19" s="2">
        <v>17</v>
      </c>
      <c r="F19" s="2">
        <f t="shared" si="7"/>
        <v>1800</v>
      </c>
      <c r="G19" s="3">
        <f t="shared" si="8"/>
        <v>720000</v>
      </c>
      <c r="H19" s="3">
        <f t="shared" si="9"/>
        <v>324050</v>
      </c>
      <c r="I19" s="3"/>
      <c r="J19" s="3">
        <f t="shared" si="3"/>
        <v>395950</v>
      </c>
      <c r="L19" s="2">
        <v>1800</v>
      </c>
      <c r="M19" s="2">
        <f t="shared" si="10"/>
        <v>400</v>
      </c>
      <c r="N19" s="2">
        <f t="shared" si="11"/>
        <v>360</v>
      </c>
    </row>
    <row r="20" spans="5:14" x14ac:dyDescent="0.35">
      <c r="E20" s="2">
        <v>18</v>
      </c>
      <c r="F20" s="2">
        <f t="shared" si="7"/>
        <v>1900</v>
      </c>
      <c r="G20" s="3">
        <f t="shared" si="8"/>
        <v>760000</v>
      </c>
      <c r="H20" s="3">
        <f t="shared" si="9"/>
        <v>361050</v>
      </c>
      <c r="I20" s="3"/>
      <c r="J20" s="3">
        <f t="shared" si="3"/>
        <v>398950</v>
      </c>
      <c r="L20" s="2">
        <v>1900</v>
      </c>
      <c r="M20" s="2">
        <f t="shared" si="10"/>
        <v>400</v>
      </c>
      <c r="N20" s="2">
        <f t="shared" si="11"/>
        <v>380</v>
      </c>
    </row>
    <row r="21" spans="5:14" x14ac:dyDescent="0.35">
      <c r="E21" s="2">
        <v>19</v>
      </c>
      <c r="F21" s="2">
        <f t="shared" si="7"/>
        <v>2000</v>
      </c>
      <c r="G21" s="3">
        <f t="shared" si="8"/>
        <v>800000</v>
      </c>
      <c r="H21" s="3">
        <f t="shared" si="9"/>
        <v>400050</v>
      </c>
      <c r="I21" s="3"/>
      <c r="J21" s="3">
        <f t="shared" si="3"/>
        <v>399950</v>
      </c>
      <c r="L21" s="2">
        <v>2000</v>
      </c>
      <c r="M21" s="2">
        <f t="shared" si="10"/>
        <v>400</v>
      </c>
      <c r="N21" s="2">
        <f t="shared" si="11"/>
        <v>400</v>
      </c>
    </row>
    <row r="22" spans="5:14" x14ac:dyDescent="0.35">
      <c r="E22" s="2">
        <v>20</v>
      </c>
      <c r="F22" s="2">
        <f t="shared" si="7"/>
        <v>2100</v>
      </c>
      <c r="G22" s="3">
        <f t="shared" si="8"/>
        <v>840000</v>
      </c>
      <c r="H22" s="3">
        <f t="shared" si="9"/>
        <v>441050</v>
      </c>
      <c r="I22" s="3"/>
      <c r="J22" s="3">
        <f t="shared" si="3"/>
        <v>398950</v>
      </c>
      <c r="L22" s="2">
        <v>2100</v>
      </c>
      <c r="M22" s="2">
        <f t="shared" si="10"/>
        <v>400</v>
      </c>
      <c r="N22" s="2">
        <f t="shared" si="11"/>
        <v>420</v>
      </c>
    </row>
    <row r="23" spans="5:14" x14ac:dyDescent="0.35">
      <c r="E23" s="2">
        <v>21</v>
      </c>
      <c r="F23" s="2">
        <f t="shared" si="7"/>
        <v>2200</v>
      </c>
      <c r="G23" s="3">
        <f t="shared" si="8"/>
        <v>880000</v>
      </c>
      <c r="H23" s="3">
        <f t="shared" si="9"/>
        <v>484050</v>
      </c>
      <c r="I23" s="3"/>
      <c r="J23" s="3">
        <f t="shared" si="3"/>
        <v>395950</v>
      </c>
      <c r="L23" s="2">
        <v>2200</v>
      </c>
      <c r="M23" s="2">
        <f t="shared" si="10"/>
        <v>400</v>
      </c>
      <c r="N23" s="2">
        <f t="shared" si="11"/>
        <v>440</v>
      </c>
    </row>
    <row r="24" spans="5:14" x14ac:dyDescent="0.35">
      <c r="E24" s="2">
        <v>22</v>
      </c>
      <c r="F24" s="2">
        <f t="shared" si="7"/>
        <v>2300</v>
      </c>
      <c r="G24" s="3">
        <f t="shared" si="8"/>
        <v>920000</v>
      </c>
      <c r="H24" s="3">
        <f t="shared" si="9"/>
        <v>529050</v>
      </c>
      <c r="I24" s="3"/>
      <c r="J24" s="3">
        <f t="shared" si="3"/>
        <v>390950</v>
      </c>
      <c r="L24" s="2">
        <v>2300</v>
      </c>
      <c r="M24" s="2">
        <f t="shared" si="10"/>
        <v>400</v>
      </c>
      <c r="N24" s="2">
        <f t="shared" si="11"/>
        <v>460</v>
      </c>
    </row>
    <row r="25" spans="5:14" x14ac:dyDescent="0.35">
      <c r="E25" s="2">
        <v>23</v>
      </c>
      <c r="F25" s="2">
        <f t="shared" si="7"/>
        <v>2400</v>
      </c>
      <c r="G25" s="3">
        <f t="shared" si="8"/>
        <v>960000</v>
      </c>
      <c r="H25" s="3">
        <f t="shared" si="9"/>
        <v>576050</v>
      </c>
      <c r="I25" s="3"/>
      <c r="J25" s="3">
        <f t="shared" si="3"/>
        <v>383950</v>
      </c>
      <c r="L25" s="2">
        <v>2400</v>
      </c>
      <c r="M25" s="2">
        <f t="shared" si="10"/>
        <v>400</v>
      </c>
      <c r="N25" s="2">
        <f t="shared" si="11"/>
        <v>480</v>
      </c>
    </row>
    <row r="26" spans="5:14" x14ac:dyDescent="0.35">
      <c r="E26" s="2">
        <v>24</v>
      </c>
      <c r="F26" s="2">
        <f>$D$2+$D$3*E26</f>
        <v>2500</v>
      </c>
      <c r="G26" s="3">
        <f>400*F26</f>
        <v>1000000</v>
      </c>
      <c r="H26" s="3">
        <f>50+F26^2/10</f>
        <v>625050</v>
      </c>
      <c r="I26" s="3"/>
      <c r="J26" s="3">
        <f t="shared" si="3"/>
        <v>374950</v>
      </c>
      <c r="L26" s="2">
        <v>2500</v>
      </c>
      <c r="M26" s="2">
        <f t="shared" si="10"/>
        <v>400</v>
      </c>
      <c r="N26" s="2">
        <f t="shared" si="11"/>
        <v>500</v>
      </c>
    </row>
    <row r="27" spans="5:14" x14ac:dyDescent="0.35">
      <c r="E27" s="2">
        <v>25</v>
      </c>
      <c r="F27" s="2">
        <f t="shared" si="7"/>
        <v>2600</v>
      </c>
      <c r="G27" s="3">
        <f t="shared" si="8"/>
        <v>1040000</v>
      </c>
      <c r="H27" s="3">
        <f t="shared" ref="H27:H32" si="12">50+F27^2/10</f>
        <v>676050</v>
      </c>
      <c r="I27" s="3"/>
      <c r="J27" s="3">
        <f t="shared" si="3"/>
        <v>363950</v>
      </c>
      <c r="L27" s="2">
        <v>2600</v>
      </c>
      <c r="M27" s="2">
        <f t="shared" si="10"/>
        <v>400</v>
      </c>
      <c r="N27" s="2">
        <f t="shared" si="11"/>
        <v>520</v>
      </c>
    </row>
    <row r="28" spans="5:14" x14ac:dyDescent="0.35">
      <c r="E28" s="2">
        <v>26</v>
      </c>
      <c r="F28" s="2">
        <f t="shared" si="7"/>
        <v>2700</v>
      </c>
      <c r="G28" s="3">
        <f t="shared" si="8"/>
        <v>1080000</v>
      </c>
      <c r="H28" s="3">
        <f t="shared" si="12"/>
        <v>729050</v>
      </c>
      <c r="I28" s="3"/>
      <c r="J28" s="3">
        <f t="shared" si="3"/>
        <v>350950</v>
      </c>
    </row>
    <row r="29" spans="5:14" x14ac:dyDescent="0.35">
      <c r="E29" s="2">
        <v>27</v>
      </c>
      <c r="F29" s="2">
        <f t="shared" si="7"/>
        <v>2800</v>
      </c>
      <c r="G29" s="3">
        <f t="shared" si="8"/>
        <v>1120000</v>
      </c>
      <c r="H29" s="3">
        <f t="shared" si="12"/>
        <v>784050</v>
      </c>
      <c r="I29" s="3"/>
      <c r="J29" s="3">
        <f t="shared" si="3"/>
        <v>335950</v>
      </c>
    </row>
    <row r="30" spans="5:14" x14ac:dyDescent="0.35">
      <c r="E30" s="2">
        <v>28</v>
      </c>
      <c r="F30" s="2">
        <f t="shared" si="7"/>
        <v>2900</v>
      </c>
      <c r="G30" s="3">
        <f t="shared" si="8"/>
        <v>1160000</v>
      </c>
      <c r="H30" s="3">
        <f t="shared" si="12"/>
        <v>841050</v>
      </c>
      <c r="I30" s="3"/>
      <c r="J30" s="3">
        <f t="shared" si="3"/>
        <v>318950</v>
      </c>
    </row>
    <row r="31" spans="5:14" x14ac:dyDescent="0.35">
      <c r="E31" s="2">
        <v>29</v>
      </c>
      <c r="F31" s="2">
        <f t="shared" si="7"/>
        <v>3000</v>
      </c>
      <c r="G31" s="3">
        <f t="shared" si="8"/>
        <v>1200000</v>
      </c>
      <c r="H31" s="3">
        <f t="shared" si="12"/>
        <v>900050</v>
      </c>
      <c r="I31" s="3"/>
      <c r="J31" s="3">
        <f t="shared" si="3"/>
        <v>299950</v>
      </c>
    </row>
    <row r="32" spans="5:14" x14ac:dyDescent="0.35">
      <c r="E32" s="2">
        <v>30</v>
      </c>
      <c r="F32" s="2">
        <f t="shared" si="7"/>
        <v>3100</v>
      </c>
      <c r="G32" s="3">
        <f t="shared" si="8"/>
        <v>1240000</v>
      </c>
      <c r="H32" s="3">
        <f t="shared" si="12"/>
        <v>961050</v>
      </c>
      <c r="I32" s="3"/>
      <c r="J32" s="3">
        <f t="shared" si="3"/>
        <v>278950</v>
      </c>
    </row>
    <row r="33" spans="5:10" x14ac:dyDescent="0.35">
      <c r="E33" s="2">
        <v>31</v>
      </c>
      <c r="F33" s="2">
        <f t="shared" si="7"/>
        <v>3200</v>
      </c>
      <c r="G33" s="3">
        <f t="shared" si="8"/>
        <v>1280000</v>
      </c>
      <c r="H33" s="3">
        <f t="shared" ref="H33:H41" si="13">50+F33^2/10</f>
        <v>1024050</v>
      </c>
      <c r="I33" s="3"/>
      <c r="J33" s="3">
        <f t="shared" ref="J33:J41" si="14">G33-H33</f>
        <v>255950</v>
      </c>
    </row>
    <row r="34" spans="5:10" x14ac:dyDescent="0.35">
      <c r="E34" s="2">
        <v>32</v>
      </c>
      <c r="F34" s="2">
        <f t="shared" si="7"/>
        <v>3300</v>
      </c>
      <c r="G34" s="3">
        <f t="shared" si="8"/>
        <v>1320000</v>
      </c>
      <c r="H34" s="3">
        <f t="shared" si="13"/>
        <v>1089050</v>
      </c>
      <c r="I34" s="3"/>
      <c r="J34" s="3">
        <f t="shared" si="14"/>
        <v>230950</v>
      </c>
    </row>
    <row r="35" spans="5:10" x14ac:dyDescent="0.35">
      <c r="E35" s="2">
        <v>33</v>
      </c>
      <c r="F35" s="2">
        <f t="shared" si="7"/>
        <v>3400</v>
      </c>
      <c r="G35" s="3">
        <f t="shared" si="8"/>
        <v>1360000</v>
      </c>
      <c r="H35" s="3">
        <f t="shared" si="13"/>
        <v>1156050</v>
      </c>
      <c r="I35" s="3"/>
      <c r="J35" s="3">
        <f t="shared" si="14"/>
        <v>203950</v>
      </c>
    </row>
    <row r="36" spans="5:10" x14ac:dyDescent="0.35">
      <c r="E36" s="2">
        <v>34</v>
      </c>
      <c r="F36" s="2">
        <f t="shared" si="7"/>
        <v>3500</v>
      </c>
      <c r="G36" s="3">
        <f t="shared" si="8"/>
        <v>1400000</v>
      </c>
      <c r="H36" s="3">
        <f t="shared" si="13"/>
        <v>1225050</v>
      </c>
      <c r="I36" s="3"/>
      <c r="J36" s="3">
        <f t="shared" si="14"/>
        <v>174950</v>
      </c>
    </row>
    <row r="37" spans="5:10" x14ac:dyDescent="0.35">
      <c r="E37" s="2">
        <v>35</v>
      </c>
      <c r="F37" s="2">
        <f t="shared" si="7"/>
        <v>3600</v>
      </c>
      <c r="G37" s="3">
        <f t="shared" si="8"/>
        <v>1440000</v>
      </c>
      <c r="H37" s="3">
        <f t="shared" si="13"/>
        <v>1296050</v>
      </c>
      <c r="I37" s="3"/>
      <c r="J37" s="3">
        <f t="shared" si="14"/>
        <v>143950</v>
      </c>
    </row>
    <row r="38" spans="5:10" x14ac:dyDescent="0.35">
      <c r="E38" s="2">
        <v>36</v>
      </c>
      <c r="F38" s="2">
        <f t="shared" si="7"/>
        <v>3700</v>
      </c>
      <c r="G38" s="3">
        <f t="shared" si="8"/>
        <v>1480000</v>
      </c>
      <c r="H38" s="3">
        <f t="shared" si="13"/>
        <v>1369050</v>
      </c>
      <c r="I38" s="3"/>
      <c r="J38" s="3">
        <f t="shared" si="14"/>
        <v>110950</v>
      </c>
    </row>
    <row r="39" spans="5:10" x14ac:dyDescent="0.35">
      <c r="E39" s="2">
        <v>37</v>
      </c>
      <c r="F39" s="2">
        <f t="shared" si="7"/>
        <v>3800</v>
      </c>
      <c r="G39" s="3">
        <f t="shared" si="8"/>
        <v>1520000</v>
      </c>
      <c r="H39" s="3">
        <f t="shared" si="13"/>
        <v>1444050</v>
      </c>
      <c r="I39" s="3"/>
      <c r="J39" s="3">
        <f t="shared" si="14"/>
        <v>75950</v>
      </c>
    </row>
    <row r="40" spans="5:10" x14ac:dyDescent="0.35">
      <c r="E40" s="2">
        <v>38</v>
      </c>
      <c r="F40" s="2">
        <f t="shared" si="7"/>
        <v>3900</v>
      </c>
      <c r="G40" s="3">
        <f t="shared" si="8"/>
        <v>1560000</v>
      </c>
      <c r="H40" s="3">
        <f t="shared" si="13"/>
        <v>1521050</v>
      </c>
      <c r="I40" s="3"/>
      <c r="J40" s="3">
        <f t="shared" si="14"/>
        <v>38950</v>
      </c>
    </row>
    <row r="41" spans="5:10" x14ac:dyDescent="0.35">
      <c r="E41" s="2">
        <v>39</v>
      </c>
      <c r="F41" s="2">
        <f t="shared" si="7"/>
        <v>4000</v>
      </c>
      <c r="G41" s="3">
        <f t="shared" si="8"/>
        <v>1600000</v>
      </c>
      <c r="H41" s="3">
        <f t="shared" si="13"/>
        <v>1600050</v>
      </c>
      <c r="I41" s="3"/>
      <c r="J41" s="3">
        <f t="shared" si="14"/>
        <v>-50</v>
      </c>
    </row>
    <row r="42" spans="5:10" x14ac:dyDescent="0.35">
      <c r="E42" s="2">
        <v>40</v>
      </c>
      <c r="F42" s="2">
        <f t="shared" si="7"/>
        <v>4100</v>
      </c>
      <c r="G42" s="3">
        <f t="shared" si="8"/>
        <v>1640000</v>
      </c>
      <c r="H42" s="3">
        <f t="shared" ref="H42" si="15">50+F42^2/10</f>
        <v>1681050</v>
      </c>
      <c r="I42" s="3"/>
      <c r="J42" s="3">
        <f t="shared" ref="J42" si="16">G42-H42</f>
        <v>-41050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F3FB-F540-41F2-8D48-0DB397C447A7}">
  <dimension ref="A1:A6"/>
  <sheetViews>
    <sheetView workbookViewId="0">
      <selection activeCell="H8" sqref="H8"/>
    </sheetView>
  </sheetViews>
  <sheetFormatPr defaultRowHeight="21" x14ac:dyDescent="0.35"/>
  <cols>
    <col min="1" max="1" width="24.85546875" style="2" customWidth="1"/>
    <col min="2" max="16384" width="9.140625" style="2"/>
  </cols>
  <sheetData>
    <row r="1" spans="1:1" s="1" customFormat="1" ht="21" customHeight="1" x14ac:dyDescent="0.35">
      <c r="A1" s="5" t="s">
        <v>8</v>
      </c>
    </row>
    <row r="2" spans="1:1" x14ac:dyDescent="0.35">
      <c r="A2" s="5"/>
    </row>
    <row r="3" spans="1:1" x14ac:dyDescent="0.35">
      <c r="A3" s="5"/>
    </row>
    <row r="4" spans="1:1" x14ac:dyDescent="0.35">
      <c r="A4" s="5"/>
    </row>
    <row r="5" spans="1:1" x14ac:dyDescent="0.35">
      <c r="A5" s="5"/>
    </row>
    <row r="6" spans="1:1" x14ac:dyDescent="0.35">
      <c r="A6" s="4"/>
    </row>
  </sheetData>
  <mergeCells count="1">
    <mergeCell ref="A1:A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2015-06-05T18:17:20Z</dcterms:created>
  <dcterms:modified xsi:type="dcterms:W3CDTF">2022-02-23T23:27:33Z</dcterms:modified>
</cp:coreProperties>
</file>