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office-my.sharepoint.com/personal/mckeow99_yorku_ca/Documents/York University/Courses/VLS_WIP/Robert/M11/Slides/"/>
    </mc:Choice>
  </mc:AlternateContent>
  <xr:revisionPtr revIDLastSave="469" documentId="8_{C727C337-32D9-4CA3-8FB3-0DCD2C2F1A20}" xr6:coauthVersionLast="47" xr6:coauthVersionMax="47" xr10:uidLastSave="{ED0BB6D0-78DF-4D2A-9B89-B8017CF978B7}"/>
  <bookViews>
    <workbookView xWindow="-28920" yWindow="-120" windowWidth="29040" windowHeight="16440" xr2:uid="{81FF4348-9F49-44A2-A431-B0151419FF6F}"/>
  </bookViews>
  <sheets>
    <sheet name="B" sheetId="1" r:id="rId1"/>
    <sheet name="Bonds" sheetId="2" r:id="rId2"/>
    <sheet name="Relative Change" sheetId="3" r:id="rId3"/>
    <sheet name="Sheet2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4" l="1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" i="4"/>
  <c r="I3" i="4"/>
  <c r="I4" i="4" s="1"/>
  <c r="G3" i="4"/>
  <c r="G4" i="4" s="1"/>
  <c r="G5" i="4" s="1"/>
  <c r="G6" i="4" s="1"/>
  <c r="G7" i="4" s="1"/>
  <c r="G8" i="4" s="1"/>
  <c r="G9" i="4" s="1"/>
  <c r="G10" i="4" s="1"/>
  <c r="G11" i="4" s="1"/>
  <c r="G12" i="4" s="1"/>
  <c r="G13" i="4" s="1"/>
  <c r="G14" i="4" s="1"/>
  <c r="G15" i="4" s="1"/>
  <c r="G16" i="4" s="1"/>
  <c r="G17" i="4" s="1"/>
  <c r="G18" i="4" s="1"/>
  <c r="G19" i="4" s="1"/>
  <c r="G20" i="4" s="1"/>
  <c r="G21" i="4" s="1"/>
  <c r="G22" i="4" s="1"/>
  <c r="F3" i="4"/>
  <c r="F4" i="4" s="1"/>
  <c r="F5" i="4" s="1"/>
  <c r="F6" i="4" s="1"/>
  <c r="F7" i="4" s="1"/>
  <c r="F8" i="4" s="1"/>
  <c r="F9" i="4" s="1"/>
  <c r="F10" i="4" s="1"/>
  <c r="F11" i="4" s="1"/>
  <c r="F12" i="4" s="1"/>
  <c r="F13" i="4" s="1"/>
  <c r="F14" i="4" s="1"/>
  <c r="F15" i="4" s="1"/>
  <c r="F16" i="4" s="1"/>
  <c r="F17" i="4" s="1"/>
  <c r="F18" i="4" s="1"/>
  <c r="F19" i="4" s="1"/>
  <c r="F20" i="4" s="1"/>
  <c r="F21" i="4" s="1"/>
  <c r="F22" i="4" s="1"/>
  <c r="E3" i="4"/>
  <c r="H2" i="4"/>
  <c r="J2" i="4" s="1"/>
  <c r="L2" i="4" s="1"/>
  <c r="F3" i="3"/>
  <c r="F4" i="3" s="1"/>
  <c r="F5" i="3" s="1"/>
  <c r="F6" i="3" s="1"/>
  <c r="F7" i="3" s="1"/>
  <c r="F8" i="3" s="1"/>
  <c r="F9" i="3" s="1"/>
  <c r="F10" i="3" s="1"/>
  <c r="F11" i="3" s="1"/>
  <c r="F12" i="3" s="1"/>
  <c r="F13" i="3" s="1"/>
  <c r="F14" i="3" s="1"/>
  <c r="F15" i="3" s="1"/>
  <c r="F16" i="3" s="1"/>
  <c r="F17" i="3" s="1"/>
  <c r="F18" i="3" s="1"/>
  <c r="F19" i="3" s="1"/>
  <c r="F20" i="3" s="1"/>
  <c r="F21" i="3" s="1"/>
  <c r="F22" i="3" s="1"/>
  <c r="G3" i="3"/>
  <c r="G4" i="3" s="1"/>
  <c r="G5" i="3" s="1"/>
  <c r="G6" i="3" s="1"/>
  <c r="G7" i="3" s="1"/>
  <c r="G8" i="3" s="1"/>
  <c r="G9" i="3" s="1"/>
  <c r="G10" i="3" s="1"/>
  <c r="G11" i="3" s="1"/>
  <c r="G12" i="3" s="1"/>
  <c r="G13" i="3" s="1"/>
  <c r="G14" i="3" s="1"/>
  <c r="G15" i="3" s="1"/>
  <c r="G16" i="3" s="1"/>
  <c r="G17" i="3" s="1"/>
  <c r="G18" i="3" s="1"/>
  <c r="G19" i="3" s="1"/>
  <c r="G20" i="3" s="1"/>
  <c r="G21" i="3" s="1"/>
  <c r="G22" i="3" s="1"/>
  <c r="E3" i="3"/>
  <c r="I3" i="3"/>
  <c r="I4" i="3" s="1"/>
  <c r="I5" i="3" s="1"/>
  <c r="H2" i="3"/>
  <c r="J2" i="3" s="1"/>
  <c r="L2" i="3" s="1"/>
  <c r="L10" i="2"/>
  <c r="M10" i="2"/>
  <c r="L11" i="2"/>
  <c r="M11" i="2"/>
  <c r="L12" i="2"/>
  <c r="M12" i="2"/>
  <c r="L13" i="2"/>
  <c r="M13" i="2"/>
  <c r="L14" i="2"/>
  <c r="M14" i="2"/>
  <c r="L15" i="2"/>
  <c r="M15" i="2"/>
  <c r="L16" i="2"/>
  <c r="M16" i="2"/>
  <c r="L17" i="2"/>
  <c r="M17" i="2"/>
  <c r="L18" i="2"/>
  <c r="M18" i="2"/>
  <c r="L19" i="2"/>
  <c r="M19" i="2"/>
  <c r="L20" i="2"/>
  <c r="M20" i="2"/>
  <c r="L21" i="2"/>
  <c r="M21" i="2"/>
  <c r="L22" i="2"/>
  <c r="M22" i="2"/>
  <c r="L23" i="2"/>
  <c r="M23" i="2"/>
  <c r="L24" i="2"/>
  <c r="M24" i="2"/>
  <c r="L25" i="2"/>
  <c r="M25" i="2"/>
  <c r="L26" i="2"/>
  <c r="M26" i="2"/>
  <c r="L27" i="2"/>
  <c r="M27" i="2"/>
  <c r="L28" i="2"/>
  <c r="M28" i="2"/>
  <c r="L29" i="2"/>
  <c r="M29" i="2"/>
  <c r="L30" i="2"/>
  <c r="M30" i="2"/>
  <c r="L31" i="2"/>
  <c r="M31" i="2"/>
  <c r="L32" i="2"/>
  <c r="M32" i="2"/>
  <c r="L33" i="2"/>
  <c r="M33" i="2"/>
  <c r="L34" i="2"/>
  <c r="M34" i="2"/>
  <c r="L35" i="2"/>
  <c r="M35" i="2"/>
  <c r="L36" i="2"/>
  <c r="M36" i="2"/>
  <c r="L37" i="2"/>
  <c r="M37" i="2"/>
  <c r="L38" i="2"/>
  <c r="M38" i="2"/>
  <c r="L39" i="2"/>
  <c r="M39" i="2"/>
  <c r="L40" i="2"/>
  <c r="M40" i="2"/>
  <c r="L41" i="2"/>
  <c r="M41" i="2"/>
  <c r="L42" i="2"/>
  <c r="M42" i="2"/>
  <c r="L43" i="2"/>
  <c r="M43" i="2"/>
  <c r="L44" i="2"/>
  <c r="M44" i="2"/>
  <c r="L45" i="2"/>
  <c r="M45" i="2"/>
  <c r="L46" i="2"/>
  <c r="M46" i="2"/>
  <c r="L47" i="2"/>
  <c r="M47" i="2"/>
  <c r="L48" i="2"/>
  <c r="M48" i="2"/>
  <c r="L49" i="2"/>
  <c r="M49" i="2"/>
  <c r="L50" i="2"/>
  <c r="M50" i="2"/>
  <c r="L51" i="2"/>
  <c r="M51" i="2"/>
  <c r="L52" i="2"/>
  <c r="M52" i="2"/>
  <c r="L53" i="2"/>
  <c r="M53" i="2"/>
  <c r="L54" i="2"/>
  <c r="M54" i="2"/>
  <c r="L55" i="2"/>
  <c r="M55" i="2"/>
  <c r="L56" i="2"/>
  <c r="M56" i="2"/>
  <c r="L57" i="2"/>
  <c r="M57" i="2"/>
  <c r="L58" i="2"/>
  <c r="M58" i="2"/>
  <c r="L59" i="2"/>
  <c r="M59" i="2"/>
  <c r="L60" i="2"/>
  <c r="M60" i="2"/>
  <c r="L61" i="2"/>
  <c r="M61" i="2"/>
  <c r="L62" i="2"/>
  <c r="M62" i="2"/>
  <c r="L63" i="2"/>
  <c r="M63" i="2"/>
  <c r="L64" i="2"/>
  <c r="M64" i="2"/>
  <c r="L65" i="2"/>
  <c r="M65" i="2"/>
  <c r="L66" i="2"/>
  <c r="M66" i="2"/>
  <c r="L67" i="2"/>
  <c r="M67" i="2"/>
  <c r="L68" i="2"/>
  <c r="M68" i="2"/>
  <c r="L69" i="2"/>
  <c r="M69" i="2"/>
  <c r="L70" i="2"/>
  <c r="M70" i="2"/>
  <c r="L71" i="2"/>
  <c r="M71" i="2"/>
  <c r="L72" i="2"/>
  <c r="M72" i="2"/>
  <c r="L73" i="2"/>
  <c r="M73" i="2"/>
  <c r="L74" i="2"/>
  <c r="M74" i="2"/>
  <c r="L75" i="2"/>
  <c r="M75" i="2"/>
  <c r="L76" i="2"/>
  <c r="M76" i="2"/>
  <c r="L77" i="2"/>
  <c r="M77" i="2"/>
  <c r="L78" i="2"/>
  <c r="M78" i="2"/>
  <c r="L79" i="2"/>
  <c r="M79" i="2"/>
  <c r="L80" i="2"/>
  <c r="M80" i="2"/>
  <c r="L81" i="2"/>
  <c r="M81" i="2"/>
  <c r="L82" i="2"/>
  <c r="M82" i="2"/>
  <c r="L83" i="2"/>
  <c r="M83" i="2"/>
  <c r="L84" i="2"/>
  <c r="M84" i="2"/>
  <c r="L85" i="2"/>
  <c r="M85" i="2"/>
  <c r="L86" i="2"/>
  <c r="M86" i="2"/>
  <c r="L87" i="2"/>
  <c r="M87" i="2"/>
  <c r="L88" i="2"/>
  <c r="M88" i="2"/>
  <c r="L89" i="2"/>
  <c r="M89" i="2"/>
  <c r="L90" i="2"/>
  <c r="M90" i="2"/>
  <c r="L91" i="2"/>
  <c r="M91" i="2"/>
  <c r="L92" i="2"/>
  <c r="M92" i="2"/>
  <c r="L93" i="2"/>
  <c r="M93" i="2"/>
  <c r="L94" i="2"/>
  <c r="M94" i="2"/>
  <c r="L95" i="2"/>
  <c r="M95" i="2"/>
  <c r="L96" i="2"/>
  <c r="M96" i="2"/>
  <c r="L97" i="2"/>
  <c r="M97" i="2"/>
  <c r="L98" i="2"/>
  <c r="M98" i="2"/>
  <c r="L99" i="2"/>
  <c r="M99" i="2"/>
  <c r="L100" i="2"/>
  <c r="M100" i="2"/>
  <c r="L101" i="2"/>
  <c r="M101" i="2"/>
  <c r="L102" i="2"/>
  <c r="M102" i="2"/>
  <c r="L103" i="2"/>
  <c r="M103" i="2"/>
  <c r="L4" i="2"/>
  <c r="M4" i="2"/>
  <c r="L5" i="2"/>
  <c r="M5" i="2"/>
  <c r="L6" i="2"/>
  <c r="M6" i="2"/>
  <c r="L7" i="2"/>
  <c r="M7" i="2"/>
  <c r="L8" i="2"/>
  <c r="M8" i="2"/>
  <c r="L9" i="2"/>
  <c r="M9" i="2"/>
  <c r="M3" i="2"/>
  <c r="L3" i="2"/>
  <c r="K3" i="2"/>
  <c r="K15" i="2"/>
  <c r="K4" i="2"/>
  <c r="K11" i="2"/>
  <c r="K12" i="2"/>
  <c r="K13" i="2"/>
  <c r="K14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8" i="2"/>
  <c r="K9" i="2"/>
  <c r="K10" i="2"/>
  <c r="K6" i="2"/>
  <c r="K7" i="2"/>
  <c r="K5" i="2"/>
  <c r="J28" i="2"/>
  <c r="J29" i="2"/>
  <c r="J30" i="2"/>
  <c r="J31" i="2" s="1"/>
  <c r="J32" i="2" s="1"/>
  <c r="J33" i="2" s="1"/>
  <c r="J34" i="2" s="1"/>
  <c r="J35" i="2" s="1"/>
  <c r="J36" i="2" s="1"/>
  <c r="J37" i="2" s="1"/>
  <c r="J38" i="2" s="1"/>
  <c r="J39" i="2" s="1"/>
  <c r="J40" i="2" s="1"/>
  <c r="J41" i="2" s="1"/>
  <c r="J42" i="2" s="1"/>
  <c r="J43" i="2" s="1"/>
  <c r="J44" i="2" s="1"/>
  <c r="J45" i="2" s="1"/>
  <c r="J46" i="2" s="1"/>
  <c r="J47" i="2" s="1"/>
  <c r="J48" i="2" s="1"/>
  <c r="J49" i="2" s="1"/>
  <c r="J50" i="2" s="1"/>
  <c r="J51" i="2" s="1"/>
  <c r="J52" i="2" s="1"/>
  <c r="J53" i="2" s="1"/>
  <c r="J54" i="2" s="1"/>
  <c r="J55" i="2" s="1"/>
  <c r="J56" i="2" s="1"/>
  <c r="J57" i="2" s="1"/>
  <c r="J58" i="2" s="1"/>
  <c r="J59" i="2" s="1"/>
  <c r="J60" i="2" s="1"/>
  <c r="J61" i="2" s="1"/>
  <c r="J62" i="2" s="1"/>
  <c r="J63" i="2" s="1"/>
  <c r="J64" i="2" s="1"/>
  <c r="J65" i="2" s="1"/>
  <c r="J66" i="2" s="1"/>
  <c r="J67" i="2" s="1"/>
  <c r="J68" i="2" s="1"/>
  <c r="J69" i="2" s="1"/>
  <c r="J70" i="2" s="1"/>
  <c r="J71" i="2" s="1"/>
  <c r="J72" i="2" s="1"/>
  <c r="J73" i="2" s="1"/>
  <c r="J74" i="2" s="1"/>
  <c r="J75" i="2" s="1"/>
  <c r="J76" i="2" s="1"/>
  <c r="J77" i="2" s="1"/>
  <c r="J78" i="2" s="1"/>
  <c r="J79" i="2" s="1"/>
  <c r="J80" i="2" s="1"/>
  <c r="J81" i="2" s="1"/>
  <c r="J82" i="2" s="1"/>
  <c r="J83" i="2" s="1"/>
  <c r="J84" i="2" s="1"/>
  <c r="J85" i="2" s="1"/>
  <c r="J86" i="2" s="1"/>
  <c r="J87" i="2" s="1"/>
  <c r="J88" i="2" s="1"/>
  <c r="J89" i="2" s="1"/>
  <c r="J90" i="2" s="1"/>
  <c r="J91" i="2" s="1"/>
  <c r="J92" i="2" s="1"/>
  <c r="J93" i="2" s="1"/>
  <c r="J94" i="2" s="1"/>
  <c r="J95" i="2" s="1"/>
  <c r="J96" i="2" s="1"/>
  <c r="J97" i="2" s="1"/>
  <c r="J98" i="2" s="1"/>
  <c r="J99" i="2" s="1"/>
  <c r="J100" i="2" s="1"/>
  <c r="J101" i="2" s="1"/>
  <c r="J102" i="2" s="1"/>
  <c r="J103" i="2" s="1"/>
  <c r="J20" i="2"/>
  <c r="J21" i="2"/>
  <c r="J22" i="2" s="1"/>
  <c r="J23" i="2" s="1"/>
  <c r="J24" i="2" s="1"/>
  <c r="J25" i="2" s="1"/>
  <c r="J26" i="2" s="1"/>
  <c r="J27" i="2" s="1"/>
  <c r="J5" i="2"/>
  <c r="J6" i="2" s="1"/>
  <c r="J7" i="2" s="1"/>
  <c r="J8" i="2" s="1"/>
  <c r="J9" i="2" s="1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4" i="2"/>
  <c r="M4" i="1"/>
  <c r="M5" i="1" s="1"/>
  <c r="M6" i="1" s="1"/>
  <c r="M7" i="1" s="1"/>
  <c r="M8" i="1" s="1"/>
  <c r="M9" i="1" s="1"/>
  <c r="M10" i="1" s="1"/>
  <c r="M11" i="1" s="1"/>
  <c r="M12" i="1" s="1"/>
  <c r="M13" i="1" s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N4" i="1"/>
  <c r="N5" i="1" s="1"/>
  <c r="N6" i="1" s="1"/>
  <c r="Q4" i="1"/>
  <c r="Q5" i="1" s="1"/>
  <c r="Q6" i="1" s="1"/>
  <c r="Q7" i="1" s="1"/>
  <c r="Q8" i="1" s="1"/>
  <c r="Q9" i="1" s="1"/>
  <c r="Q10" i="1" s="1"/>
  <c r="Q11" i="1" s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P3" i="1"/>
  <c r="S3" i="1" s="1"/>
  <c r="L4" i="1"/>
  <c r="L5" i="1" s="1"/>
  <c r="H3" i="1"/>
  <c r="I3" i="1"/>
  <c r="G3" i="1"/>
  <c r="F4" i="1"/>
  <c r="G4" i="1" s="1"/>
  <c r="D13" i="1"/>
  <c r="E13" i="1"/>
  <c r="E12" i="1"/>
  <c r="D14" i="1"/>
  <c r="E14" i="1" s="1"/>
  <c r="C11" i="1"/>
  <c r="H3" i="4" l="1"/>
  <c r="H4" i="4" s="1"/>
  <c r="H5" i="4" s="1"/>
  <c r="H6" i="4" s="1"/>
  <c r="H7" i="4" s="1"/>
  <c r="H8" i="4" s="1"/>
  <c r="H9" i="4" s="1"/>
  <c r="H10" i="4" s="1"/>
  <c r="H11" i="4" s="1"/>
  <c r="H12" i="4" s="1"/>
  <c r="H13" i="4" s="1"/>
  <c r="H14" i="4" s="1"/>
  <c r="H15" i="4" s="1"/>
  <c r="H16" i="4" s="1"/>
  <c r="H17" i="4" s="1"/>
  <c r="H18" i="4" s="1"/>
  <c r="H19" i="4" s="1"/>
  <c r="H20" i="4" s="1"/>
  <c r="H21" i="4" s="1"/>
  <c r="H22" i="4" s="1"/>
  <c r="I5" i="4"/>
  <c r="E4" i="4"/>
  <c r="E4" i="3"/>
  <c r="K2" i="3"/>
  <c r="H3" i="3"/>
  <c r="K3" i="3" s="1"/>
  <c r="I6" i="3"/>
  <c r="R3" i="1"/>
  <c r="N7" i="1"/>
  <c r="P6" i="1"/>
  <c r="R6" i="1" s="1"/>
  <c r="P5" i="1"/>
  <c r="R5" i="1" s="1"/>
  <c r="P4" i="1"/>
  <c r="S4" i="1" s="1"/>
  <c r="H4" i="1"/>
  <c r="I4" i="1"/>
  <c r="L6" i="1"/>
  <c r="F5" i="1"/>
  <c r="E11" i="1"/>
  <c r="E16" i="1" s="1"/>
  <c r="D11" i="1"/>
  <c r="D16" i="1" s="1"/>
  <c r="J3" i="4" l="1"/>
  <c r="L3" i="4" s="1"/>
  <c r="J4" i="4"/>
  <c r="L4" i="4" s="1"/>
  <c r="E5" i="4"/>
  <c r="J5" i="4"/>
  <c r="L5" i="4" s="1"/>
  <c r="I6" i="4"/>
  <c r="E5" i="3"/>
  <c r="J3" i="3"/>
  <c r="L3" i="3" s="1"/>
  <c r="H4" i="3"/>
  <c r="K4" i="3" s="1"/>
  <c r="I7" i="3"/>
  <c r="S5" i="1"/>
  <c r="N8" i="1"/>
  <c r="P7" i="1"/>
  <c r="R7" i="1" s="1"/>
  <c r="R4" i="1"/>
  <c r="S6" i="1"/>
  <c r="L7" i="1"/>
  <c r="I5" i="1"/>
  <c r="H5" i="1"/>
  <c r="F6" i="1"/>
  <c r="G5" i="1"/>
  <c r="I7" i="4" l="1"/>
  <c r="J6" i="4"/>
  <c r="L6" i="4" s="1"/>
  <c r="E6" i="4"/>
  <c r="E6" i="3"/>
  <c r="H5" i="3"/>
  <c r="K5" i="3" s="1"/>
  <c r="J4" i="3"/>
  <c r="L4" i="3" s="1"/>
  <c r="I8" i="3"/>
  <c r="N9" i="1"/>
  <c r="P8" i="1"/>
  <c r="R8" i="1" s="1"/>
  <c r="S7" i="1"/>
  <c r="L8" i="1"/>
  <c r="H6" i="1"/>
  <c r="I6" i="1"/>
  <c r="F7" i="1"/>
  <c r="G6" i="1"/>
  <c r="J7" i="4" l="1"/>
  <c r="L7" i="4" s="1"/>
  <c r="I8" i="4"/>
  <c r="E7" i="4"/>
  <c r="E7" i="3"/>
  <c r="H6" i="3"/>
  <c r="K6" i="3" s="1"/>
  <c r="J5" i="3"/>
  <c r="L5" i="3" s="1"/>
  <c r="I9" i="3"/>
  <c r="N10" i="1"/>
  <c r="P9" i="1"/>
  <c r="R9" i="1" s="1"/>
  <c r="S8" i="1"/>
  <c r="I7" i="1"/>
  <c r="H7" i="1"/>
  <c r="L9" i="1"/>
  <c r="F8" i="1"/>
  <c r="G7" i="1"/>
  <c r="E8" i="4" l="1"/>
  <c r="J8" i="4"/>
  <c r="L8" i="4" s="1"/>
  <c r="I9" i="4"/>
  <c r="E8" i="3"/>
  <c r="H7" i="3"/>
  <c r="K7" i="3" s="1"/>
  <c r="J6" i="3"/>
  <c r="L6" i="3" s="1"/>
  <c r="I10" i="3"/>
  <c r="P10" i="1"/>
  <c r="R10" i="1" s="1"/>
  <c r="N11" i="1"/>
  <c r="S9" i="1"/>
  <c r="H8" i="1"/>
  <c r="I8" i="1"/>
  <c r="L10" i="1"/>
  <c r="F9" i="1"/>
  <c r="G8" i="1"/>
  <c r="J9" i="4" l="1"/>
  <c r="L9" i="4" s="1"/>
  <c r="I10" i="4"/>
  <c r="E9" i="4"/>
  <c r="E9" i="3"/>
  <c r="H8" i="3"/>
  <c r="K8" i="3" s="1"/>
  <c r="J7" i="3"/>
  <c r="L7" i="3" s="1"/>
  <c r="I11" i="3"/>
  <c r="N12" i="1"/>
  <c r="P11" i="1"/>
  <c r="R11" i="1" s="1"/>
  <c r="S10" i="1"/>
  <c r="H9" i="1"/>
  <c r="I9" i="1"/>
  <c r="L11" i="1"/>
  <c r="G9" i="1"/>
  <c r="F10" i="1"/>
  <c r="E10" i="4" l="1"/>
  <c r="I11" i="4"/>
  <c r="J10" i="4"/>
  <c r="L10" i="4" s="1"/>
  <c r="E10" i="3"/>
  <c r="H9" i="3"/>
  <c r="K9" i="3" s="1"/>
  <c r="J8" i="3"/>
  <c r="L8" i="3" s="1"/>
  <c r="I12" i="3"/>
  <c r="P12" i="1"/>
  <c r="R12" i="1" s="1"/>
  <c r="N13" i="1"/>
  <c r="S11" i="1"/>
  <c r="H10" i="1"/>
  <c r="I10" i="1"/>
  <c r="L12" i="1"/>
  <c r="F11" i="1"/>
  <c r="G10" i="1"/>
  <c r="J11" i="4" l="1"/>
  <c r="L11" i="4" s="1"/>
  <c r="I12" i="4"/>
  <c r="E11" i="4"/>
  <c r="E11" i="3"/>
  <c r="H10" i="3"/>
  <c r="K10" i="3" s="1"/>
  <c r="J9" i="3"/>
  <c r="L9" i="3" s="1"/>
  <c r="I13" i="3"/>
  <c r="P13" i="1"/>
  <c r="R13" i="1" s="1"/>
  <c r="N14" i="1"/>
  <c r="S12" i="1"/>
  <c r="I11" i="1"/>
  <c r="H11" i="1"/>
  <c r="L13" i="1"/>
  <c r="F12" i="1"/>
  <c r="G11" i="1"/>
  <c r="E12" i="4" l="1"/>
  <c r="J12" i="4"/>
  <c r="L12" i="4" s="1"/>
  <c r="I13" i="4"/>
  <c r="E12" i="3"/>
  <c r="H11" i="3"/>
  <c r="K11" i="3" s="1"/>
  <c r="J10" i="3"/>
  <c r="L10" i="3" s="1"/>
  <c r="I14" i="3"/>
  <c r="P14" i="1"/>
  <c r="R14" i="1" s="1"/>
  <c r="N15" i="1"/>
  <c r="S13" i="1"/>
  <c r="H12" i="1"/>
  <c r="I12" i="1"/>
  <c r="L14" i="1"/>
  <c r="F13" i="1"/>
  <c r="G12" i="1"/>
  <c r="I14" i="4" l="1"/>
  <c r="J13" i="4"/>
  <c r="L13" i="4" s="1"/>
  <c r="E13" i="4"/>
  <c r="E13" i="3"/>
  <c r="H12" i="3"/>
  <c r="K12" i="3" s="1"/>
  <c r="J11" i="3"/>
  <c r="L11" i="3" s="1"/>
  <c r="I15" i="3"/>
  <c r="N16" i="1"/>
  <c r="P15" i="1"/>
  <c r="R15" i="1" s="1"/>
  <c r="S14" i="1"/>
  <c r="H13" i="1"/>
  <c r="I13" i="1"/>
  <c r="L15" i="1"/>
  <c r="F14" i="1"/>
  <c r="G13" i="1"/>
  <c r="J14" i="4" l="1"/>
  <c r="L14" i="4" s="1"/>
  <c r="I15" i="4"/>
  <c r="E14" i="4"/>
  <c r="E14" i="3"/>
  <c r="H13" i="3"/>
  <c r="K13" i="3" s="1"/>
  <c r="J12" i="3"/>
  <c r="L12" i="3" s="1"/>
  <c r="I16" i="3"/>
  <c r="N17" i="1"/>
  <c r="P16" i="1"/>
  <c r="R16" i="1" s="1"/>
  <c r="S15" i="1"/>
  <c r="I14" i="1"/>
  <c r="H14" i="1"/>
  <c r="L16" i="1"/>
  <c r="F15" i="1"/>
  <c r="G14" i="1"/>
  <c r="E15" i="4" l="1"/>
  <c r="I16" i="4"/>
  <c r="J15" i="4"/>
  <c r="L15" i="4" s="1"/>
  <c r="E15" i="3"/>
  <c r="H14" i="3"/>
  <c r="K14" i="3" s="1"/>
  <c r="J13" i="3"/>
  <c r="L13" i="3" s="1"/>
  <c r="I17" i="3"/>
  <c r="N18" i="1"/>
  <c r="P17" i="1"/>
  <c r="R17" i="1" s="1"/>
  <c r="S16" i="1"/>
  <c r="I15" i="1"/>
  <c r="H15" i="1"/>
  <c r="L17" i="1"/>
  <c r="F16" i="1"/>
  <c r="G15" i="1"/>
  <c r="J16" i="4" l="1"/>
  <c r="L16" i="4" s="1"/>
  <c r="I17" i="4"/>
  <c r="E16" i="4"/>
  <c r="E16" i="3"/>
  <c r="H15" i="3"/>
  <c r="K15" i="3" s="1"/>
  <c r="J14" i="3"/>
  <c r="L14" i="3" s="1"/>
  <c r="I18" i="3"/>
  <c r="N19" i="1"/>
  <c r="P18" i="1"/>
  <c r="R18" i="1" s="1"/>
  <c r="S17" i="1"/>
  <c r="L18" i="1"/>
  <c r="H16" i="1"/>
  <c r="I16" i="1"/>
  <c r="F17" i="1"/>
  <c r="G16" i="1"/>
  <c r="E17" i="4" l="1"/>
  <c r="J17" i="4"/>
  <c r="L17" i="4" s="1"/>
  <c r="I18" i="4"/>
  <c r="E17" i="3"/>
  <c r="H16" i="3"/>
  <c r="K16" i="3" s="1"/>
  <c r="J15" i="3"/>
  <c r="L15" i="3" s="1"/>
  <c r="I19" i="3"/>
  <c r="N20" i="1"/>
  <c r="P19" i="1"/>
  <c r="R19" i="1" s="1"/>
  <c r="S18" i="1"/>
  <c r="I17" i="1"/>
  <c r="H17" i="1"/>
  <c r="L19" i="1"/>
  <c r="F18" i="1"/>
  <c r="G17" i="1"/>
  <c r="E18" i="4" l="1"/>
  <c r="J18" i="4"/>
  <c r="L18" i="4" s="1"/>
  <c r="I19" i="4"/>
  <c r="E18" i="3"/>
  <c r="H17" i="3"/>
  <c r="K17" i="3" s="1"/>
  <c r="J16" i="3"/>
  <c r="L16" i="3" s="1"/>
  <c r="I20" i="3"/>
  <c r="N21" i="1"/>
  <c r="P20" i="1"/>
  <c r="R20" i="1" s="1"/>
  <c r="S19" i="1"/>
  <c r="H18" i="1"/>
  <c r="I18" i="1"/>
  <c r="L20" i="1"/>
  <c r="F19" i="1"/>
  <c r="G18" i="1"/>
  <c r="E19" i="4" l="1"/>
  <c r="J19" i="4"/>
  <c r="L19" i="4" s="1"/>
  <c r="I20" i="4"/>
  <c r="E19" i="3"/>
  <c r="H18" i="3"/>
  <c r="K18" i="3" s="1"/>
  <c r="J17" i="3"/>
  <c r="L17" i="3" s="1"/>
  <c r="I21" i="3"/>
  <c r="N22" i="1"/>
  <c r="P21" i="1"/>
  <c r="R21" i="1" s="1"/>
  <c r="S20" i="1"/>
  <c r="H19" i="1"/>
  <c r="I19" i="1"/>
  <c r="L21" i="1"/>
  <c r="F20" i="1"/>
  <c r="G19" i="1"/>
  <c r="I21" i="4" l="1"/>
  <c r="J20" i="4"/>
  <c r="L20" i="4" s="1"/>
  <c r="E20" i="4"/>
  <c r="E20" i="3"/>
  <c r="H19" i="3"/>
  <c r="K19" i="3" s="1"/>
  <c r="J18" i="3"/>
  <c r="L18" i="3" s="1"/>
  <c r="I22" i="3"/>
  <c r="N23" i="1"/>
  <c r="P22" i="1"/>
  <c r="R22" i="1" s="1"/>
  <c r="S21" i="1"/>
  <c r="I20" i="1"/>
  <c r="H20" i="1"/>
  <c r="L22" i="1"/>
  <c r="F21" i="1"/>
  <c r="G20" i="1"/>
  <c r="E21" i="4" l="1"/>
  <c r="J21" i="4"/>
  <c r="L21" i="4" s="1"/>
  <c r="I22" i="4"/>
  <c r="J22" i="4" s="1"/>
  <c r="L22" i="4" s="1"/>
  <c r="E21" i="3"/>
  <c r="H20" i="3"/>
  <c r="K20" i="3" s="1"/>
  <c r="J19" i="3"/>
  <c r="L19" i="3" s="1"/>
  <c r="P23" i="1"/>
  <c r="R23" i="1" s="1"/>
  <c r="S22" i="1"/>
  <c r="I21" i="1"/>
  <c r="H21" i="1"/>
  <c r="L23" i="1"/>
  <c r="F22" i="1"/>
  <c r="G21" i="1"/>
  <c r="E22" i="4" l="1"/>
  <c r="E22" i="3"/>
  <c r="H21" i="3"/>
  <c r="K21" i="3" s="1"/>
  <c r="J20" i="3"/>
  <c r="L20" i="3" s="1"/>
  <c r="S23" i="1"/>
  <c r="H22" i="1"/>
  <c r="I22" i="1"/>
  <c r="F23" i="1"/>
  <c r="G22" i="1"/>
  <c r="H22" i="3" l="1"/>
  <c r="J22" i="3" s="1"/>
  <c r="L22" i="3" s="1"/>
  <c r="J21" i="3"/>
  <c r="L21" i="3" s="1"/>
  <c r="I23" i="1"/>
  <c r="H23" i="1"/>
  <c r="F24" i="1"/>
  <c r="G23" i="1"/>
  <c r="K22" i="3" l="1"/>
  <c r="H24" i="1"/>
  <c r="I24" i="1"/>
  <c r="F25" i="1"/>
  <c r="G24" i="1"/>
  <c r="H25" i="1" l="1"/>
  <c r="I25" i="1"/>
  <c r="F26" i="1"/>
  <c r="G25" i="1"/>
  <c r="I26" i="1" l="1"/>
  <c r="H26" i="1"/>
  <c r="F27" i="1"/>
  <c r="G26" i="1"/>
  <c r="H27" i="1" l="1"/>
  <c r="I27" i="1"/>
  <c r="F28" i="1"/>
  <c r="G27" i="1"/>
  <c r="H28" i="1" l="1"/>
  <c r="I28" i="1"/>
  <c r="F29" i="1"/>
  <c r="G28" i="1"/>
  <c r="H29" i="1" l="1"/>
  <c r="I29" i="1"/>
  <c r="F30" i="1"/>
  <c r="G29" i="1"/>
  <c r="H30" i="1" l="1"/>
  <c r="I30" i="1"/>
  <c r="F31" i="1"/>
  <c r="G30" i="1"/>
  <c r="H31" i="1" l="1"/>
  <c r="I31" i="1"/>
  <c r="F32" i="1"/>
  <c r="G31" i="1"/>
  <c r="H32" i="1" l="1"/>
  <c r="I32" i="1"/>
  <c r="F33" i="1"/>
  <c r="G32" i="1"/>
  <c r="I33" i="1" l="1"/>
  <c r="H33" i="1"/>
  <c r="F34" i="1"/>
  <c r="G33" i="1"/>
  <c r="H34" i="1" l="1"/>
  <c r="I34" i="1"/>
  <c r="F35" i="1"/>
  <c r="G34" i="1"/>
  <c r="H35" i="1" l="1"/>
  <c r="I35" i="1"/>
  <c r="F36" i="1"/>
  <c r="G35" i="1"/>
  <c r="H36" i="1" l="1"/>
  <c r="I36" i="1"/>
  <c r="F37" i="1"/>
  <c r="G36" i="1"/>
  <c r="H37" i="1" l="1"/>
  <c r="I37" i="1"/>
  <c r="F38" i="1"/>
  <c r="G37" i="1"/>
  <c r="I38" i="1" l="1"/>
  <c r="H38" i="1"/>
  <c r="F39" i="1"/>
  <c r="G38" i="1"/>
  <c r="I39" i="1" l="1"/>
  <c r="H39" i="1"/>
  <c r="F40" i="1"/>
  <c r="G39" i="1"/>
  <c r="H40" i="1" l="1"/>
  <c r="I40" i="1"/>
  <c r="F41" i="1"/>
  <c r="G40" i="1"/>
  <c r="H41" i="1" l="1"/>
  <c r="I41" i="1"/>
  <c r="F42" i="1"/>
  <c r="G41" i="1"/>
  <c r="H42" i="1" l="1"/>
  <c r="I42" i="1"/>
  <c r="F43" i="1"/>
  <c r="G42" i="1"/>
  <c r="H43" i="1" l="1"/>
  <c r="I43" i="1"/>
  <c r="F44" i="1"/>
  <c r="G43" i="1"/>
  <c r="I44" i="1" l="1"/>
  <c r="H44" i="1"/>
  <c r="F45" i="1"/>
  <c r="G44" i="1"/>
  <c r="I45" i="1" l="1"/>
  <c r="H45" i="1"/>
  <c r="F46" i="1"/>
  <c r="G45" i="1"/>
  <c r="H46" i="1" l="1"/>
  <c r="I46" i="1"/>
  <c r="F47" i="1"/>
  <c r="G46" i="1"/>
  <c r="I47" i="1" l="1"/>
  <c r="H47" i="1"/>
  <c r="F48" i="1"/>
  <c r="G47" i="1"/>
  <c r="H48" i="1" l="1"/>
  <c r="I48" i="1"/>
  <c r="F49" i="1"/>
  <c r="G48" i="1"/>
  <c r="H49" i="1" l="1"/>
  <c r="I49" i="1"/>
  <c r="F50" i="1"/>
  <c r="G49" i="1"/>
  <c r="H50" i="1" l="1"/>
  <c r="I50" i="1"/>
  <c r="F51" i="1"/>
  <c r="G50" i="1"/>
  <c r="I51" i="1" l="1"/>
  <c r="H51" i="1"/>
  <c r="F52" i="1"/>
  <c r="G51" i="1"/>
  <c r="H52" i="1" l="1"/>
  <c r="I52" i="1"/>
  <c r="F53" i="1"/>
  <c r="G52" i="1"/>
  <c r="I53" i="1" l="1"/>
  <c r="H53" i="1"/>
  <c r="F54" i="1"/>
  <c r="G53" i="1"/>
  <c r="H54" i="1" l="1"/>
  <c r="I54" i="1"/>
  <c r="F55" i="1"/>
  <c r="G54" i="1"/>
  <c r="H55" i="1" l="1"/>
  <c r="I55" i="1"/>
  <c r="F56" i="1"/>
  <c r="G55" i="1"/>
  <c r="H56" i="1" l="1"/>
  <c r="I56" i="1"/>
  <c r="F57" i="1"/>
  <c r="G56" i="1"/>
  <c r="I57" i="1" l="1"/>
  <c r="H57" i="1"/>
  <c r="F58" i="1"/>
  <c r="G57" i="1"/>
  <c r="H58" i="1" l="1"/>
  <c r="I58" i="1"/>
  <c r="F59" i="1"/>
  <c r="G58" i="1"/>
  <c r="H59" i="1" l="1"/>
  <c r="I59" i="1"/>
  <c r="F60" i="1"/>
  <c r="G59" i="1"/>
  <c r="H60" i="1" l="1"/>
  <c r="I60" i="1"/>
  <c r="F61" i="1"/>
  <c r="G60" i="1"/>
  <c r="H61" i="1" l="1"/>
  <c r="I61" i="1"/>
  <c r="F62" i="1"/>
  <c r="G61" i="1"/>
  <c r="H62" i="1" l="1"/>
  <c r="I62" i="1"/>
  <c r="F63" i="1"/>
  <c r="G62" i="1"/>
  <c r="H63" i="1" l="1"/>
  <c r="I63" i="1"/>
  <c r="F64" i="1"/>
  <c r="G63" i="1"/>
  <c r="H64" i="1" l="1"/>
  <c r="I64" i="1"/>
  <c r="F65" i="1"/>
  <c r="G64" i="1"/>
  <c r="I65" i="1" l="1"/>
  <c r="H65" i="1"/>
  <c r="F66" i="1"/>
  <c r="G65" i="1"/>
  <c r="H66" i="1" l="1"/>
  <c r="I66" i="1"/>
  <c r="F67" i="1"/>
  <c r="G66" i="1"/>
  <c r="H67" i="1" l="1"/>
  <c r="I67" i="1"/>
  <c r="F68" i="1"/>
  <c r="G67" i="1"/>
  <c r="H68" i="1" l="1"/>
  <c r="I68" i="1"/>
  <c r="F69" i="1"/>
  <c r="G68" i="1"/>
  <c r="I69" i="1" l="1"/>
  <c r="H69" i="1"/>
  <c r="F70" i="1"/>
  <c r="G69" i="1"/>
  <c r="H70" i="1" l="1"/>
  <c r="I70" i="1"/>
  <c r="F71" i="1"/>
  <c r="G70" i="1"/>
  <c r="H71" i="1" l="1"/>
  <c r="I71" i="1"/>
  <c r="F72" i="1"/>
  <c r="G71" i="1"/>
  <c r="H72" i="1" l="1"/>
  <c r="I72" i="1"/>
  <c r="F73" i="1"/>
  <c r="G72" i="1"/>
  <c r="H73" i="1" l="1"/>
  <c r="I73" i="1"/>
  <c r="F74" i="1"/>
  <c r="G73" i="1"/>
  <c r="I74" i="1" l="1"/>
  <c r="H74" i="1"/>
  <c r="F75" i="1"/>
  <c r="G74" i="1"/>
  <c r="I75" i="1" l="1"/>
  <c r="H75" i="1"/>
  <c r="F76" i="1"/>
  <c r="G75" i="1"/>
  <c r="H76" i="1" l="1"/>
  <c r="I76" i="1"/>
  <c r="F77" i="1"/>
  <c r="G76" i="1"/>
  <c r="I77" i="1" l="1"/>
  <c r="H77" i="1"/>
  <c r="F78" i="1"/>
  <c r="G77" i="1"/>
  <c r="H78" i="1" l="1"/>
  <c r="I78" i="1"/>
  <c r="F79" i="1"/>
  <c r="G78" i="1"/>
  <c r="H79" i="1" l="1"/>
  <c r="I79" i="1"/>
  <c r="F80" i="1"/>
  <c r="G79" i="1"/>
  <c r="H80" i="1" l="1"/>
  <c r="I80" i="1"/>
  <c r="F81" i="1"/>
  <c r="G80" i="1"/>
  <c r="I81" i="1" l="1"/>
  <c r="H81" i="1"/>
  <c r="F82" i="1"/>
  <c r="G81" i="1"/>
  <c r="H82" i="1" l="1"/>
  <c r="I82" i="1"/>
  <c r="F83" i="1"/>
  <c r="G82" i="1"/>
  <c r="I83" i="1" l="1"/>
  <c r="H83" i="1"/>
  <c r="F84" i="1"/>
  <c r="G83" i="1"/>
  <c r="H84" i="1" l="1"/>
  <c r="I84" i="1"/>
  <c r="F85" i="1"/>
  <c r="G84" i="1"/>
  <c r="H85" i="1" l="1"/>
  <c r="I85" i="1"/>
  <c r="F86" i="1"/>
  <c r="G85" i="1"/>
  <c r="H86" i="1" l="1"/>
  <c r="I86" i="1"/>
  <c r="F87" i="1"/>
  <c r="G86" i="1"/>
  <c r="I87" i="1" l="1"/>
  <c r="H87" i="1"/>
  <c r="F88" i="1"/>
  <c r="G87" i="1"/>
  <c r="H88" i="1" l="1"/>
  <c r="I88" i="1"/>
  <c r="F89" i="1"/>
  <c r="G88" i="1"/>
  <c r="H89" i="1" l="1"/>
  <c r="I89" i="1"/>
  <c r="F90" i="1"/>
  <c r="G89" i="1"/>
  <c r="H90" i="1" l="1"/>
  <c r="I90" i="1"/>
  <c r="F91" i="1"/>
  <c r="G90" i="1"/>
  <c r="H91" i="1" l="1"/>
  <c r="I91" i="1"/>
  <c r="F92" i="1"/>
  <c r="G91" i="1"/>
  <c r="I92" i="1" l="1"/>
  <c r="H92" i="1"/>
  <c r="F93" i="1"/>
  <c r="G92" i="1"/>
  <c r="I93" i="1" l="1"/>
  <c r="H93" i="1"/>
  <c r="F94" i="1"/>
  <c r="G93" i="1"/>
  <c r="H94" i="1" l="1"/>
  <c r="I94" i="1"/>
  <c r="F95" i="1"/>
  <c r="G94" i="1"/>
  <c r="I95" i="1" l="1"/>
  <c r="H95" i="1"/>
  <c r="F96" i="1"/>
  <c r="G95" i="1"/>
  <c r="H96" i="1" l="1"/>
  <c r="I96" i="1"/>
  <c r="F97" i="1"/>
  <c r="G96" i="1"/>
  <c r="H97" i="1" l="1"/>
  <c r="I97" i="1"/>
  <c r="F98" i="1"/>
  <c r="G97" i="1"/>
  <c r="H98" i="1" l="1"/>
  <c r="I98" i="1"/>
  <c r="F99" i="1"/>
  <c r="G98" i="1"/>
  <c r="H99" i="1" l="1"/>
  <c r="I99" i="1"/>
  <c r="F100" i="1"/>
  <c r="G99" i="1"/>
  <c r="H100" i="1" l="1"/>
  <c r="I100" i="1"/>
  <c r="F101" i="1"/>
  <c r="G100" i="1"/>
  <c r="H101" i="1" l="1"/>
  <c r="I101" i="1"/>
  <c r="F102" i="1"/>
  <c r="G101" i="1"/>
  <c r="H102" i="1" l="1"/>
  <c r="I102" i="1"/>
  <c r="F103" i="1"/>
  <c r="G102" i="1"/>
  <c r="G103" i="1" l="1"/>
  <c r="H103" i="1"/>
  <c r="I103" i="1"/>
</calcChain>
</file>

<file path=xl/sharedStrings.xml><?xml version="1.0" encoding="utf-8"?>
<sst xmlns="http://schemas.openxmlformats.org/spreadsheetml/2006/main" count="48" uniqueCount="28">
  <si>
    <t>P</t>
  </si>
  <si>
    <t>FV</t>
  </si>
  <si>
    <t>r</t>
  </si>
  <si>
    <t>t</t>
  </si>
  <si>
    <t>F</t>
  </si>
  <si>
    <t>Price_t=1</t>
  </si>
  <si>
    <t>Price_t=5</t>
  </si>
  <si>
    <t>Price_t=25</t>
  </si>
  <si>
    <t>If you think market interest rates will increase, should you:</t>
  </si>
  <si>
    <t>If you think market interest rates might decrease, should you</t>
  </si>
  <si>
    <t>Relative Rates of Change</t>
  </si>
  <si>
    <t>Bond Prices</t>
  </si>
  <si>
    <t>change in r</t>
  </si>
  <si>
    <t>starting r</t>
  </si>
  <si>
    <t>Starting P</t>
  </si>
  <si>
    <t>Approximation</t>
  </si>
  <si>
    <t>Actual</t>
  </si>
  <si>
    <t>Bonds, Interest Rates, and Linear Approxi-mations</t>
  </si>
  <si>
    <t>Zero-Coupon Bonds</t>
  </si>
  <si>
    <t>Interest Rate</t>
  </si>
  <si>
    <t>t=1</t>
  </si>
  <si>
    <t>t=5</t>
  </si>
  <si>
    <t>t=25</t>
  </si>
  <si>
    <t>Approximate and Actual Relative Rates of Change</t>
  </si>
  <si>
    <t>Price</t>
  </si>
  <si>
    <t>Approximate change in Price</t>
  </si>
  <si>
    <t>Approx. Price</t>
  </si>
  <si>
    <t>Actual Change in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</si>
</sst>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_);[Red]\(&quot;$&quot;#,##0\)"/>
    <numFmt numFmtId="165" formatCode="&quot;$&quot;#,##0.00"/>
    <numFmt numFmtId="166" formatCode="&quot;$&quot;#,##0"/>
    <numFmt numFmtId="167" formatCode="0.0%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0" applyNumberFormat="1" applyFont="1"/>
    <xf numFmtId="166" fontId="1" fillId="0" borderId="0" xfId="0" applyNumberFormat="1" applyFont="1"/>
    <xf numFmtId="10" fontId="2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4" fontId="1" fillId="0" borderId="0" xfId="0" applyNumberFormat="1" applyFont="1"/>
    <xf numFmtId="10" fontId="1" fillId="0" borderId="0" xfId="0" applyNumberFormat="1" applyFont="1"/>
    <xf numFmtId="0" fontId="2" fillId="0" borderId="0" xfId="0" applyFont="1"/>
    <xf numFmtId="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4" fontId="1" fillId="0" borderId="0" xfId="0" applyNumberFormat="1" applyFont="1"/>
    <xf numFmtId="9" fontId="1" fillId="0" borderId="0" xfId="0" applyNumberFormat="1" applyFont="1"/>
    <xf numFmtId="167" fontId="1" fillId="0" borderId="0" xfId="0" applyNumberFormat="1" applyFont="1"/>
    <xf numFmtId="167" fontId="6" fillId="0" borderId="0" xfId="0" applyNumberFormat="1" applyFont="1"/>
    <xf numFmtId="0" fontId="6" fillId="0" borderId="0" xfId="0" applyFont="1"/>
    <xf numFmtId="1" fontId="1" fillId="0" borderId="0" xfId="0" applyNumberFormat="1" applyFont="1"/>
    <xf numFmtId="164" fontId="2" fillId="0" borderId="0" xfId="0" applyNumberFormat="1" applyFont="1"/>
    <xf numFmtId="9" fontId="2" fillId="0" borderId="0" xfId="0" applyNumberFormat="1" applyFont="1"/>
    <xf numFmtId="1" fontId="2" fillId="0" borderId="0" xfId="0" applyNumberFormat="1" applyFont="1"/>
    <xf numFmtId="4" fontId="2" fillId="0" borderId="0" xfId="0" applyNumberFormat="1" applyFont="1"/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B!$G$2</c:f>
              <c:strCache>
                <c:ptCount val="1"/>
                <c:pt idx="0">
                  <c:v>Price_t=1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B!$F$3:$F$103</c:f>
              <c:numCache>
                <c:formatCode>0.00%</c:formatCode>
                <c:ptCount val="101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  <c:pt idx="5">
                  <c:v>5.0000000000000001E-3</c:v>
                </c:pt>
                <c:pt idx="6">
                  <c:v>6.0000000000000001E-3</c:v>
                </c:pt>
                <c:pt idx="7">
                  <c:v>7.0000000000000001E-3</c:v>
                </c:pt>
                <c:pt idx="8">
                  <c:v>8.0000000000000002E-3</c:v>
                </c:pt>
                <c:pt idx="9">
                  <c:v>9.0000000000000011E-3</c:v>
                </c:pt>
                <c:pt idx="10">
                  <c:v>1.0000000000000002E-2</c:v>
                </c:pt>
                <c:pt idx="11">
                  <c:v>1.1000000000000003E-2</c:v>
                </c:pt>
                <c:pt idx="12">
                  <c:v>1.2000000000000004E-2</c:v>
                </c:pt>
                <c:pt idx="13">
                  <c:v>1.3000000000000005E-2</c:v>
                </c:pt>
                <c:pt idx="14">
                  <c:v>1.4000000000000005E-2</c:v>
                </c:pt>
                <c:pt idx="15">
                  <c:v>1.5000000000000006E-2</c:v>
                </c:pt>
                <c:pt idx="16">
                  <c:v>1.6000000000000007E-2</c:v>
                </c:pt>
                <c:pt idx="17">
                  <c:v>1.7000000000000008E-2</c:v>
                </c:pt>
                <c:pt idx="18">
                  <c:v>1.8000000000000009E-2</c:v>
                </c:pt>
                <c:pt idx="19">
                  <c:v>1.900000000000001E-2</c:v>
                </c:pt>
                <c:pt idx="20">
                  <c:v>2.0000000000000011E-2</c:v>
                </c:pt>
                <c:pt idx="21">
                  <c:v>2.1000000000000012E-2</c:v>
                </c:pt>
                <c:pt idx="22">
                  <c:v>2.2000000000000013E-2</c:v>
                </c:pt>
                <c:pt idx="23">
                  <c:v>2.3000000000000013E-2</c:v>
                </c:pt>
                <c:pt idx="24">
                  <c:v>2.4000000000000014E-2</c:v>
                </c:pt>
                <c:pt idx="25">
                  <c:v>2.5000000000000015E-2</c:v>
                </c:pt>
                <c:pt idx="26">
                  <c:v>2.6000000000000016E-2</c:v>
                </c:pt>
                <c:pt idx="27">
                  <c:v>2.7000000000000017E-2</c:v>
                </c:pt>
                <c:pt idx="28">
                  <c:v>2.8000000000000018E-2</c:v>
                </c:pt>
                <c:pt idx="29">
                  <c:v>2.9000000000000019E-2</c:v>
                </c:pt>
                <c:pt idx="30">
                  <c:v>3.000000000000002E-2</c:v>
                </c:pt>
                <c:pt idx="31">
                  <c:v>3.1000000000000021E-2</c:v>
                </c:pt>
                <c:pt idx="32">
                  <c:v>3.2000000000000021E-2</c:v>
                </c:pt>
                <c:pt idx="33">
                  <c:v>3.3000000000000022E-2</c:v>
                </c:pt>
                <c:pt idx="34">
                  <c:v>3.4000000000000023E-2</c:v>
                </c:pt>
                <c:pt idx="35">
                  <c:v>3.5000000000000024E-2</c:v>
                </c:pt>
                <c:pt idx="36">
                  <c:v>3.6000000000000025E-2</c:v>
                </c:pt>
                <c:pt idx="37">
                  <c:v>3.7000000000000026E-2</c:v>
                </c:pt>
                <c:pt idx="38">
                  <c:v>3.8000000000000027E-2</c:v>
                </c:pt>
                <c:pt idx="39">
                  <c:v>3.9000000000000028E-2</c:v>
                </c:pt>
                <c:pt idx="40">
                  <c:v>4.0000000000000029E-2</c:v>
                </c:pt>
                <c:pt idx="41">
                  <c:v>4.1000000000000029E-2</c:v>
                </c:pt>
                <c:pt idx="42">
                  <c:v>4.200000000000003E-2</c:v>
                </c:pt>
                <c:pt idx="43">
                  <c:v>4.3000000000000031E-2</c:v>
                </c:pt>
                <c:pt idx="44">
                  <c:v>4.4000000000000032E-2</c:v>
                </c:pt>
                <c:pt idx="45">
                  <c:v>4.5000000000000033E-2</c:v>
                </c:pt>
                <c:pt idx="46">
                  <c:v>4.6000000000000034E-2</c:v>
                </c:pt>
                <c:pt idx="47">
                  <c:v>4.7000000000000035E-2</c:v>
                </c:pt>
                <c:pt idx="48">
                  <c:v>4.8000000000000036E-2</c:v>
                </c:pt>
                <c:pt idx="49">
                  <c:v>4.9000000000000037E-2</c:v>
                </c:pt>
                <c:pt idx="50">
                  <c:v>5.0000000000000037E-2</c:v>
                </c:pt>
                <c:pt idx="51">
                  <c:v>5.1000000000000038E-2</c:v>
                </c:pt>
                <c:pt idx="52">
                  <c:v>5.2000000000000039E-2</c:v>
                </c:pt>
                <c:pt idx="53">
                  <c:v>5.300000000000004E-2</c:v>
                </c:pt>
                <c:pt idx="54">
                  <c:v>5.4000000000000041E-2</c:v>
                </c:pt>
                <c:pt idx="55">
                  <c:v>5.5000000000000042E-2</c:v>
                </c:pt>
                <c:pt idx="56">
                  <c:v>5.6000000000000043E-2</c:v>
                </c:pt>
                <c:pt idx="57">
                  <c:v>5.7000000000000044E-2</c:v>
                </c:pt>
                <c:pt idx="58">
                  <c:v>5.8000000000000045E-2</c:v>
                </c:pt>
                <c:pt idx="59">
                  <c:v>5.9000000000000045E-2</c:v>
                </c:pt>
                <c:pt idx="60">
                  <c:v>6.0000000000000046E-2</c:v>
                </c:pt>
                <c:pt idx="61">
                  <c:v>6.1000000000000047E-2</c:v>
                </c:pt>
                <c:pt idx="62">
                  <c:v>6.2000000000000048E-2</c:v>
                </c:pt>
                <c:pt idx="63">
                  <c:v>6.3000000000000042E-2</c:v>
                </c:pt>
                <c:pt idx="64">
                  <c:v>6.4000000000000043E-2</c:v>
                </c:pt>
                <c:pt idx="65">
                  <c:v>6.5000000000000044E-2</c:v>
                </c:pt>
                <c:pt idx="66">
                  <c:v>6.6000000000000045E-2</c:v>
                </c:pt>
                <c:pt idx="67">
                  <c:v>6.7000000000000046E-2</c:v>
                </c:pt>
                <c:pt idx="68">
                  <c:v>6.8000000000000047E-2</c:v>
                </c:pt>
                <c:pt idx="69">
                  <c:v>6.9000000000000047E-2</c:v>
                </c:pt>
                <c:pt idx="70">
                  <c:v>7.0000000000000048E-2</c:v>
                </c:pt>
                <c:pt idx="71">
                  <c:v>7.1000000000000049E-2</c:v>
                </c:pt>
                <c:pt idx="72">
                  <c:v>7.200000000000005E-2</c:v>
                </c:pt>
                <c:pt idx="73">
                  <c:v>7.3000000000000051E-2</c:v>
                </c:pt>
                <c:pt idx="74">
                  <c:v>7.4000000000000052E-2</c:v>
                </c:pt>
                <c:pt idx="75">
                  <c:v>7.5000000000000053E-2</c:v>
                </c:pt>
                <c:pt idx="76">
                  <c:v>7.6000000000000054E-2</c:v>
                </c:pt>
                <c:pt idx="77">
                  <c:v>7.7000000000000055E-2</c:v>
                </c:pt>
                <c:pt idx="78">
                  <c:v>7.8000000000000055E-2</c:v>
                </c:pt>
                <c:pt idx="79">
                  <c:v>7.9000000000000056E-2</c:v>
                </c:pt>
                <c:pt idx="80">
                  <c:v>8.0000000000000057E-2</c:v>
                </c:pt>
                <c:pt idx="81">
                  <c:v>8.1000000000000058E-2</c:v>
                </c:pt>
                <c:pt idx="82">
                  <c:v>8.2000000000000059E-2</c:v>
                </c:pt>
                <c:pt idx="83">
                  <c:v>8.300000000000006E-2</c:v>
                </c:pt>
                <c:pt idx="84">
                  <c:v>8.4000000000000061E-2</c:v>
                </c:pt>
                <c:pt idx="85">
                  <c:v>8.5000000000000062E-2</c:v>
                </c:pt>
                <c:pt idx="86">
                  <c:v>8.6000000000000063E-2</c:v>
                </c:pt>
                <c:pt idx="87">
                  <c:v>8.7000000000000063E-2</c:v>
                </c:pt>
                <c:pt idx="88">
                  <c:v>8.8000000000000064E-2</c:v>
                </c:pt>
                <c:pt idx="89">
                  <c:v>8.9000000000000065E-2</c:v>
                </c:pt>
                <c:pt idx="90">
                  <c:v>9.0000000000000066E-2</c:v>
                </c:pt>
                <c:pt idx="91">
                  <c:v>9.1000000000000067E-2</c:v>
                </c:pt>
                <c:pt idx="92">
                  <c:v>9.2000000000000068E-2</c:v>
                </c:pt>
                <c:pt idx="93">
                  <c:v>9.3000000000000069E-2</c:v>
                </c:pt>
                <c:pt idx="94">
                  <c:v>9.400000000000007E-2</c:v>
                </c:pt>
                <c:pt idx="95">
                  <c:v>9.500000000000007E-2</c:v>
                </c:pt>
                <c:pt idx="96">
                  <c:v>9.6000000000000071E-2</c:v>
                </c:pt>
                <c:pt idx="97">
                  <c:v>9.7000000000000072E-2</c:v>
                </c:pt>
                <c:pt idx="98">
                  <c:v>9.8000000000000073E-2</c:v>
                </c:pt>
                <c:pt idx="99">
                  <c:v>9.9000000000000074E-2</c:v>
                </c:pt>
                <c:pt idx="100">
                  <c:v>0.10000000000000007</c:v>
                </c:pt>
              </c:numCache>
            </c:numRef>
          </c:xVal>
          <c:yVal>
            <c:numRef>
              <c:f>B!$G$3:$G$103</c:f>
              <c:numCache>
                <c:formatCode>#,##0.00</c:formatCode>
                <c:ptCount val="101"/>
                <c:pt idx="0">
                  <c:v>1000</c:v>
                </c:pt>
                <c:pt idx="1">
                  <c:v>999.00049983337499</c:v>
                </c:pt>
                <c:pt idx="2">
                  <c:v>998.00199866733305</c:v>
                </c:pt>
                <c:pt idx="3">
                  <c:v>997.00449550337305</c:v>
                </c:pt>
                <c:pt idx="4">
                  <c:v>996.00798934399154</c:v>
                </c:pt>
                <c:pt idx="5">
                  <c:v>995.01247919268235</c:v>
                </c:pt>
                <c:pt idx="6">
                  <c:v>994.01796405393532</c:v>
                </c:pt>
                <c:pt idx="7">
                  <c:v>993.02444293323515</c:v>
                </c:pt>
                <c:pt idx="8">
                  <c:v>992.03191483706064</c:v>
                </c:pt>
                <c:pt idx="9">
                  <c:v>991.04037877288363</c:v>
                </c:pt>
                <c:pt idx="10">
                  <c:v>990.0498337491681</c:v>
                </c:pt>
                <c:pt idx="11">
                  <c:v>989.06027877536872</c:v>
                </c:pt>
                <c:pt idx="12">
                  <c:v>988.07171286193056</c:v>
                </c:pt>
                <c:pt idx="13">
                  <c:v>987.08413502028759</c:v>
                </c:pt>
                <c:pt idx="14">
                  <c:v>986.0975442628619</c:v>
                </c:pt>
                <c:pt idx="15">
                  <c:v>985.11193960306264</c:v>
                </c:pt>
                <c:pt idx="16">
                  <c:v>984.12732005528517</c:v>
                </c:pt>
                <c:pt idx="17">
                  <c:v>983.14368463490962</c:v>
                </c:pt>
                <c:pt idx="18">
                  <c:v>982.16103235830064</c:v>
                </c:pt>
                <c:pt idx="19">
                  <c:v>981.17936224280595</c:v>
                </c:pt>
                <c:pt idx="20">
                  <c:v>980.19867330675527</c:v>
                </c:pt>
                <c:pt idx="21">
                  <c:v>979.21896456945956</c:v>
                </c:pt>
                <c:pt idx="22">
                  <c:v>978.24023505120999</c:v>
                </c:pt>
                <c:pt idx="23">
                  <c:v>977.26248377327704</c:v>
                </c:pt>
                <c:pt idx="24">
                  <c:v>976.28570975790933</c:v>
                </c:pt>
                <c:pt idx="25">
                  <c:v>975.30991202833263</c:v>
                </c:pt>
                <c:pt idx="26">
                  <c:v>974.33508960874929</c:v>
                </c:pt>
                <c:pt idx="27">
                  <c:v>973.36124152433683</c:v>
                </c:pt>
                <c:pt idx="28">
                  <c:v>972.38836680124689</c:v>
                </c:pt>
                <c:pt idx="29">
                  <c:v>971.41646446660479</c:v>
                </c:pt>
                <c:pt idx="30">
                  <c:v>970.44553354850814</c:v>
                </c:pt>
                <c:pt idx="31">
                  <c:v>969.47557307602597</c:v>
                </c:pt>
                <c:pt idx="32">
                  <c:v>968.50658207919764</c:v>
                </c:pt>
                <c:pt idx="33">
                  <c:v>967.53855958903205</c:v>
                </c:pt>
                <c:pt idx="34">
                  <c:v>966.57150463750668</c:v>
                </c:pt>
                <c:pt idx="35">
                  <c:v>965.6054162575665</c:v>
                </c:pt>
                <c:pt idx="36">
                  <c:v>964.64029348312295</c:v>
                </c:pt>
                <c:pt idx="37">
                  <c:v>963.67613534905342</c:v>
                </c:pt>
                <c:pt idx="38">
                  <c:v>962.71294089119954</c:v>
                </c:pt>
                <c:pt idx="39">
                  <c:v>961.75070914636672</c:v>
                </c:pt>
                <c:pt idx="40">
                  <c:v>960.78943915232321</c:v>
                </c:pt>
                <c:pt idx="41">
                  <c:v>959.82912994779895</c:v>
                </c:pt>
                <c:pt idx="42">
                  <c:v>958.8697805724845</c:v>
                </c:pt>
                <c:pt idx="43">
                  <c:v>957.91139006703065</c:v>
                </c:pt>
                <c:pt idx="44">
                  <c:v>956.95395747304667</c:v>
                </c:pt>
                <c:pt idx="45">
                  <c:v>955.99748183309987</c:v>
                </c:pt>
                <c:pt idx="46">
                  <c:v>955.04196219071457</c:v>
                </c:pt>
                <c:pt idx="47">
                  <c:v>954.0873975903711</c:v>
                </c:pt>
                <c:pt idx="48">
                  <c:v>953.13378707750473</c:v>
                </c:pt>
                <c:pt idx="49">
                  <c:v>952.18112969850472</c:v>
                </c:pt>
                <c:pt idx="50">
                  <c:v>951.229424500714</c:v>
                </c:pt>
                <c:pt idx="51">
                  <c:v>950.27867053242687</c:v>
                </c:pt>
                <c:pt idx="52">
                  <c:v>949.32886684288951</c:v>
                </c:pt>
                <c:pt idx="53">
                  <c:v>948.38001248229818</c:v>
                </c:pt>
                <c:pt idx="54">
                  <c:v>947.43210650179822</c:v>
                </c:pt>
                <c:pt idx="55">
                  <c:v>946.48514795348387</c:v>
                </c:pt>
                <c:pt idx="56">
                  <c:v>945.53913589039621</c:v>
                </c:pt>
                <c:pt idx="57">
                  <c:v>944.5940693665234</c:v>
                </c:pt>
                <c:pt idx="58">
                  <c:v>943.64994743679847</c:v>
                </c:pt>
                <c:pt idx="59">
                  <c:v>942.70676915709976</c:v>
                </c:pt>
                <c:pt idx="60">
                  <c:v>941.76453358424874</c:v>
                </c:pt>
                <c:pt idx="61">
                  <c:v>940.8232397760097</c:v>
                </c:pt>
                <c:pt idx="62">
                  <c:v>939.88288679108894</c:v>
                </c:pt>
                <c:pt idx="63">
                  <c:v>938.94347368913327</c:v>
                </c:pt>
                <c:pt idx="64">
                  <c:v>938.00499953072949</c:v>
                </c:pt>
                <c:pt idx="65">
                  <c:v>937.06746337740344</c:v>
                </c:pt>
                <c:pt idx="66">
                  <c:v>936.13086429161888</c:v>
                </c:pt>
                <c:pt idx="67">
                  <c:v>935.19520133677645</c:v>
                </c:pt>
                <c:pt idx="68">
                  <c:v>934.26047357721359</c:v>
                </c:pt>
                <c:pt idx="69">
                  <c:v>933.326680078202</c:v>
                </c:pt>
                <c:pt idx="70">
                  <c:v>932.39381990594813</c:v>
                </c:pt>
                <c:pt idx="71">
                  <c:v>931.46189212759202</c:v>
                </c:pt>
                <c:pt idx="72">
                  <c:v>930.53089581120571</c:v>
                </c:pt>
                <c:pt idx="73">
                  <c:v>929.60083002579267</c:v>
                </c:pt>
                <c:pt idx="74">
                  <c:v>928.67169384128715</c:v>
                </c:pt>
                <c:pt idx="75">
                  <c:v>927.74348632855288</c:v>
                </c:pt>
                <c:pt idx="76">
                  <c:v>926.81620655938229</c:v>
                </c:pt>
                <c:pt idx="77">
                  <c:v>925.88985360649531</c:v>
                </c:pt>
                <c:pt idx="78">
                  <c:v>924.96442654353928</c:v>
                </c:pt>
                <c:pt idx="79">
                  <c:v>924.03992444508674</c:v>
                </c:pt>
                <c:pt idx="80">
                  <c:v>923.11634638663577</c:v>
                </c:pt>
                <c:pt idx="81">
                  <c:v>922.19369144460802</c:v>
                </c:pt>
                <c:pt idx="82">
                  <c:v>921.27195869634863</c:v>
                </c:pt>
                <c:pt idx="83">
                  <c:v>920.35114722012463</c:v>
                </c:pt>
                <c:pt idx="84">
                  <c:v>919.4312560951247</c:v>
                </c:pt>
                <c:pt idx="85">
                  <c:v>918.51228440145724</c:v>
                </c:pt>
                <c:pt idx="86">
                  <c:v>917.59423122015096</c:v>
                </c:pt>
                <c:pt idx="87">
                  <c:v>916.67709563315225</c:v>
                </c:pt>
                <c:pt idx="88">
                  <c:v>915.76087672332562</c:v>
                </c:pt>
                <c:pt idx="89">
                  <c:v>914.84557357445192</c:v>
                </c:pt>
                <c:pt idx="90">
                  <c:v>913.93118527122806</c:v>
                </c:pt>
                <c:pt idx="91">
                  <c:v>913.01771089926581</c:v>
                </c:pt>
                <c:pt idx="92">
                  <c:v>912.1051495450904</c:v>
                </c:pt>
                <c:pt idx="93">
                  <c:v>911.19350029614054</c:v>
                </c:pt>
                <c:pt idx="94">
                  <c:v>910.28276224076683</c:v>
                </c:pt>
                <c:pt idx="95">
                  <c:v>909.37293446823128</c:v>
                </c:pt>
                <c:pt idx="96">
                  <c:v>908.46401606870609</c:v>
                </c:pt>
                <c:pt idx="97">
                  <c:v>907.5560061332726</c:v>
                </c:pt>
                <c:pt idx="98">
                  <c:v>906.64890375392088</c:v>
                </c:pt>
                <c:pt idx="99">
                  <c:v>905.7427080235484</c:v>
                </c:pt>
                <c:pt idx="100">
                  <c:v>904.83741803595956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8FC-4D60-A08B-2ABC53045D2D}"/>
            </c:ext>
          </c:extLst>
        </c:ser>
        <c:ser>
          <c:idx val="1"/>
          <c:order val="1"/>
          <c:tx>
            <c:strRef>
              <c:f>B!$H$2</c:f>
              <c:strCache>
                <c:ptCount val="1"/>
                <c:pt idx="0">
                  <c:v>Price_t=5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B!$F$3:$F$103</c:f>
              <c:numCache>
                <c:formatCode>0.00%</c:formatCode>
                <c:ptCount val="101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  <c:pt idx="5">
                  <c:v>5.0000000000000001E-3</c:v>
                </c:pt>
                <c:pt idx="6">
                  <c:v>6.0000000000000001E-3</c:v>
                </c:pt>
                <c:pt idx="7">
                  <c:v>7.0000000000000001E-3</c:v>
                </c:pt>
                <c:pt idx="8">
                  <c:v>8.0000000000000002E-3</c:v>
                </c:pt>
                <c:pt idx="9">
                  <c:v>9.0000000000000011E-3</c:v>
                </c:pt>
                <c:pt idx="10">
                  <c:v>1.0000000000000002E-2</c:v>
                </c:pt>
                <c:pt idx="11">
                  <c:v>1.1000000000000003E-2</c:v>
                </c:pt>
                <c:pt idx="12">
                  <c:v>1.2000000000000004E-2</c:v>
                </c:pt>
                <c:pt idx="13">
                  <c:v>1.3000000000000005E-2</c:v>
                </c:pt>
                <c:pt idx="14">
                  <c:v>1.4000000000000005E-2</c:v>
                </c:pt>
                <c:pt idx="15">
                  <c:v>1.5000000000000006E-2</c:v>
                </c:pt>
                <c:pt idx="16">
                  <c:v>1.6000000000000007E-2</c:v>
                </c:pt>
                <c:pt idx="17">
                  <c:v>1.7000000000000008E-2</c:v>
                </c:pt>
                <c:pt idx="18">
                  <c:v>1.8000000000000009E-2</c:v>
                </c:pt>
                <c:pt idx="19">
                  <c:v>1.900000000000001E-2</c:v>
                </c:pt>
                <c:pt idx="20">
                  <c:v>2.0000000000000011E-2</c:v>
                </c:pt>
                <c:pt idx="21">
                  <c:v>2.1000000000000012E-2</c:v>
                </c:pt>
                <c:pt idx="22">
                  <c:v>2.2000000000000013E-2</c:v>
                </c:pt>
                <c:pt idx="23">
                  <c:v>2.3000000000000013E-2</c:v>
                </c:pt>
                <c:pt idx="24">
                  <c:v>2.4000000000000014E-2</c:v>
                </c:pt>
                <c:pt idx="25">
                  <c:v>2.5000000000000015E-2</c:v>
                </c:pt>
                <c:pt idx="26">
                  <c:v>2.6000000000000016E-2</c:v>
                </c:pt>
                <c:pt idx="27">
                  <c:v>2.7000000000000017E-2</c:v>
                </c:pt>
                <c:pt idx="28">
                  <c:v>2.8000000000000018E-2</c:v>
                </c:pt>
                <c:pt idx="29">
                  <c:v>2.9000000000000019E-2</c:v>
                </c:pt>
                <c:pt idx="30">
                  <c:v>3.000000000000002E-2</c:v>
                </c:pt>
                <c:pt idx="31">
                  <c:v>3.1000000000000021E-2</c:v>
                </c:pt>
                <c:pt idx="32">
                  <c:v>3.2000000000000021E-2</c:v>
                </c:pt>
                <c:pt idx="33">
                  <c:v>3.3000000000000022E-2</c:v>
                </c:pt>
                <c:pt idx="34">
                  <c:v>3.4000000000000023E-2</c:v>
                </c:pt>
                <c:pt idx="35">
                  <c:v>3.5000000000000024E-2</c:v>
                </c:pt>
                <c:pt idx="36">
                  <c:v>3.6000000000000025E-2</c:v>
                </c:pt>
                <c:pt idx="37">
                  <c:v>3.7000000000000026E-2</c:v>
                </c:pt>
                <c:pt idx="38">
                  <c:v>3.8000000000000027E-2</c:v>
                </c:pt>
                <c:pt idx="39">
                  <c:v>3.9000000000000028E-2</c:v>
                </c:pt>
                <c:pt idx="40">
                  <c:v>4.0000000000000029E-2</c:v>
                </c:pt>
                <c:pt idx="41">
                  <c:v>4.1000000000000029E-2</c:v>
                </c:pt>
                <c:pt idx="42">
                  <c:v>4.200000000000003E-2</c:v>
                </c:pt>
                <c:pt idx="43">
                  <c:v>4.3000000000000031E-2</c:v>
                </c:pt>
                <c:pt idx="44">
                  <c:v>4.4000000000000032E-2</c:v>
                </c:pt>
                <c:pt idx="45">
                  <c:v>4.5000000000000033E-2</c:v>
                </c:pt>
                <c:pt idx="46">
                  <c:v>4.6000000000000034E-2</c:v>
                </c:pt>
                <c:pt idx="47">
                  <c:v>4.7000000000000035E-2</c:v>
                </c:pt>
                <c:pt idx="48">
                  <c:v>4.8000000000000036E-2</c:v>
                </c:pt>
                <c:pt idx="49">
                  <c:v>4.9000000000000037E-2</c:v>
                </c:pt>
                <c:pt idx="50">
                  <c:v>5.0000000000000037E-2</c:v>
                </c:pt>
                <c:pt idx="51">
                  <c:v>5.1000000000000038E-2</c:v>
                </c:pt>
                <c:pt idx="52">
                  <c:v>5.2000000000000039E-2</c:v>
                </c:pt>
                <c:pt idx="53">
                  <c:v>5.300000000000004E-2</c:v>
                </c:pt>
                <c:pt idx="54">
                  <c:v>5.4000000000000041E-2</c:v>
                </c:pt>
                <c:pt idx="55">
                  <c:v>5.5000000000000042E-2</c:v>
                </c:pt>
                <c:pt idx="56">
                  <c:v>5.6000000000000043E-2</c:v>
                </c:pt>
                <c:pt idx="57">
                  <c:v>5.7000000000000044E-2</c:v>
                </c:pt>
                <c:pt idx="58">
                  <c:v>5.8000000000000045E-2</c:v>
                </c:pt>
                <c:pt idx="59">
                  <c:v>5.9000000000000045E-2</c:v>
                </c:pt>
                <c:pt idx="60">
                  <c:v>6.0000000000000046E-2</c:v>
                </c:pt>
                <c:pt idx="61">
                  <c:v>6.1000000000000047E-2</c:v>
                </c:pt>
                <c:pt idx="62">
                  <c:v>6.2000000000000048E-2</c:v>
                </c:pt>
                <c:pt idx="63">
                  <c:v>6.3000000000000042E-2</c:v>
                </c:pt>
                <c:pt idx="64">
                  <c:v>6.4000000000000043E-2</c:v>
                </c:pt>
                <c:pt idx="65">
                  <c:v>6.5000000000000044E-2</c:v>
                </c:pt>
                <c:pt idx="66">
                  <c:v>6.6000000000000045E-2</c:v>
                </c:pt>
                <c:pt idx="67">
                  <c:v>6.7000000000000046E-2</c:v>
                </c:pt>
                <c:pt idx="68">
                  <c:v>6.8000000000000047E-2</c:v>
                </c:pt>
                <c:pt idx="69">
                  <c:v>6.9000000000000047E-2</c:v>
                </c:pt>
                <c:pt idx="70">
                  <c:v>7.0000000000000048E-2</c:v>
                </c:pt>
                <c:pt idx="71">
                  <c:v>7.1000000000000049E-2</c:v>
                </c:pt>
                <c:pt idx="72">
                  <c:v>7.200000000000005E-2</c:v>
                </c:pt>
                <c:pt idx="73">
                  <c:v>7.3000000000000051E-2</c:v>
                </c:pt>
                <c:pt idx="74">
                  <c:v>7.4000000000000052E-2</c:v>
                </c:pt>
                <c:pt idx="75">
                  <c:v>7.5000000000000053E-2</c:v>
                </c:pt>
                <c:pt idx="76">
                  <c:v>7.6000000000000054E-2</c:v>
                </c:pt>
                <c:pt idx="77">
                  <c:v>7.7000000000000055E-2</c:v>
                </c:pt>
                <c:pt idx="78">
                  <c:v>7.8000000000000055E-2</c:v>
                </c:pt>
                <c:pt idx="79">
                  <c:v>7.9000000000000056E-2</c:v>
                </c:pt>
                <c:pt idx="80">
                  <c:v>8.0000000000000057E-2</c:v>
                </c:pt>
                <c:pt idx="81">
                  <c:v>8.1000000000000058E-2</c:v>
                </c:pt>
                <c:pt idx="82">
                  <c:v>8.2000000000000059E-2</c:v>
                </c:pt>
                <c:pt idx="83">
                  <c:v>8.300000000000006E-2</c:v>
                </c:pt>
                <c:pt idx="84">
                  <c:v>8.4000000000000061E-2</c:v>
                </c:pt>
                <c:pt idx="85">
                  <c:v>8.5000000000000062E-2</c:v>
                </c:pt>
                <c:pt idx="86">
                  <c:v>8.6000000000000063E-2</c:v>
                </c:pt>
                <c:pt idx="87">
                  <c:v>8.7000000000000063E-2</c:v>
                </c:pt>
                <c:pt idx="88">
                  <c:v>8.8000000000000064E-2</c:v>
                </c:pt>
                <c:pt idx="89">
                  <c:v>8.9000000000000065E-2</c:v>
                </c:pt>
                <c:pt idx="90">
                  <c:v>9.0000000000000066E-2</c:v>
                </c:pt>
                <c:pt idx="91">
                  <c:v>9.1000000000000067E-2</c:v>
                </c:pt>
                <c:pt idx="92">
                  <c:v>9.2000000000000068E-2</c:v>
                </c:pt>
                <c:pt idx="93">
                  <c:v>9.3000000000000069E-2</c:v>
                </c:pt>
                <c:pt idx="94">
                  <c:v>9.400000000000007E-2</c:v>
                </c:pt>
                <c:pt idx="95">
                  <c:v>9.500000000000007E-2</c:v>
                </c:pt>
                <c:pt idx="96">
                  <c:v>9.6000000000000071E-2</c:v>
                </c:pt>
                <c:pt idx="97">
                  <c:v>9.7000000000000072E-2</c:v>
                </c:pt>
                <c:pt idx="98">
                  <c:v>9.8000000000000073E-2</c:v>
                </c:pt>
                <c:pt idx="99">
                  <c:v>9.9000000000000074E-2</c:v>
                </c:pt>
                <c:pt idx="100">
                  <c:v>0.10000000000000007</c:v>
                </c:pt>
              </c:numCache>
            </c:numRef>
          </c:xVal>
          <c:yVal>
            <c:numRef>
              <c:f>B!$H$3:$H$103</c:f>
              <c:numCache>
                <c:formatCode>#,##0.00</c:formatCode>
                <c:ptCount val="101"/>
                <c:pt idx="0">
                  <c:v>1000</c:v>
                </c:pt>
                <c:pt idx="1">
                  <c:v>995.01247919268235</c:v>
                </c:pt>
                <c:pt idx="2">
                  <c:v>990.0498337491681</c:v>
                </c:pt>
                <c:pt idx="3">
                  <c:v>985.11193960306264</c:v>
                </c:pt>
                <c:pt idx="4">
                  <c:v>980.19867330675527</c:v>
                </c:pt>
                <c:pt idx="5">
                  <c:v>975.30991202833263</c:v>
                </c:pt>
                <c:pt idx="6">
                  <c:v>970.44553354850814</c:v>
                </c:pt>
                <c:pt idx="7">
                  <c:v>965.6054162575665</c:v>
                </c:pt>
                <c:pt idx="8">
                  <c:v>960.78943915232321</c:v>
                </c:pt>
                <c:pt idx="9">
                  <c:v>955.99748183309987</c:v>
                </c:pt>
                <c:pt idx="10">
                  <c:v>951.229424500714</c:v>
                </c:pt>
                <c:pt idx="11">
                  <c:v>946.48514795348387</c:v>
                </c:pt>
                <c:pt idx="12">
                  <c:v>941.76453358424874</c:v>
                </c:pt>
                <c:pt idx="13">
                  <c:v>937.06746337740344</c:v>
                </c:pt>
                <c:pt idx="14">
                  <c:v>932.39381990594813</c:v>
                </c:pt>
                <c:pt idx="15">
                  <c:v>927.74348632855288</c:v>
                </c:pt>
                <c:pt idx="16">
                  <c:v>923.11634638663577</c:v>
                </c:pt>
                <c:pt idx="17">
                  <c:v>918.51228440145724</c:v>
                </c:pt>
                <c:pt idx="18">
                  <c:v>913.93118527122817</c:v>
                </c:pt>
                <c:pt idx="19">
                  <c:v>909.37293446823139</c:v>
                </c:pt>
                <c:pt idx="20">
                  <c:v>904.83741803595956</c:v>
                </c:pt>
                <c:pt idx="21">
                  <c:v>900.32452258626563</c:v>
                </c:pt>
                <c:pt idx="22">
                  <c:v>895.83413529652819</c:v>
                </c:pt>
                <c:pt idx="23">
                  <c:v>891.36614390683133</c:v>
                </c:pt>
                <c:pt idx="24">
                  <c:v>886.92043671715749</c:v>
                </c:pt>
                <c:pt idx="25">
                  <c:v>882.49690258459532</c:v>
                </c:pt>
                <c:pt idx="26">
                  <c:v>878.09543092056117</c:v>
                </c:pt>
                <c:pt idx="27">
                  <c:v>873.71591168803434</c:v>
                </c:pt>
                <c:pt idx="28">
                  <c:v>869.35823539880573</c:v>
                </c:pt>
                <c:pt idx="29">
                  <c:v>865.0222931107412</c:v>
                </c:pt>
                <c:pt idx="30">
                  <c:v>860.70797642505772</c:v>
                </c:pt>
                <c:pt idx="31">
                  <c:v>856.41517748361343</c:v>
                </c:pt>
                <c:pt idx="32">
                  <c:v>852.14378896621122</c:v>
                </c:pt>
                <c:pt idx="33">
                  <c:v>847.89370408791581</c:v>
                </c:pt>
                <c:pt idx="34">
                  <c:v>843.66481659638362</c:v>
                </c:pt>
                <c:pt idx="35">
                  <c:v>839.45702076920725</c:v>
                </c:pt>
                <c:pt idx="36">
                  <c:v>835.27021141127193</c:v>
                </c:pt>
                <c:pt idx="37">
                  <c:v>831.10428385212549</c:v>
                </c:pt>
                <c:pt idx="38">
                  <c:v>826.95913394336219</c:v>
                </c:pt>
                <c:pt idx="39">
                  <c:v>822.83465805601827</c:v>
                </c:pt>
                <c:pt idx="40">
                  <c:v>818.73075307798172</c:v>
                </c:pt>
                <c:pt idx="41">
                  <c:v>814.64731641141441</c:v>
                </c:pt>
                <c:pt idx="42">
                  <c:v>810.584245970187</c:v>
                </c:pt>
                <c:pt idx="43">
                  <c:v>806.54144017732676</c:v>
                </c:pt>
                <c:pt idx="44">
                  <c:v>802.5187979624784</c:v>
                </c:pt>
                <c:pt idx="45">
                  <c:v>798.5162187593769</c:v>
                </c:pt>
                <c:pt idx="46">
                  <c:v>794.53360250333378</c:v>
                </c:pt>
                <c:pt idx="47">
                  <c:v>790.57084962873535</c:v>
                </c:pt>
                <c:pt idx="48">
                  <c:v>786.62786106655324</c:v>
                </c:pt>
                <c:pt idx="49">
                  <c:v>782.70453824186802</c:v>
                </c:pt>
                <c:pt idx="50">
                  <c:v>778.80078307140479</c:v>
                </c:pt>
                <c:pt idx="51">
                  <c:v>774.91649796108072</c:v>
                </c:pt>
                <c:pt idx="52">
                  <c:v>771.05158580356613</c:v>
                </c:pt>
                <c:pt idx="53">
                  <c:v>767.20594997585556</c:v>
                </c:pt>
                <c:pt idx="54">
                  <c:v>763.37949433685299</c:v>
                </c:pt>
                <c:pt idx="55">
                  <c:v>759.57212322496832</c:v>
                </c:pt>
                <c:pt idx="56">
                  <c:v>755.78374145572536</c:v>
                </c:pt>
                <c:pt idx="57">
                  <c:v>752.01425431938253</c:v>
                </c:pt>
                <c:pt idx="58">
                  <c:v>748.26356757856502</c:v>
                </c:pt>
                <c:pt idx="59">
                  <c:v>744.53158746590918</c:v>
                </c:pt>
                <c:pt idx="60">
                  <c:v>740.81822068171778</c:v>
                </c:pt>
                <c:pt idx="61">
                  <c:v>737.12337439162752</c:v>
                </c:pt>
                <c:pt idx="62">
                  <c:v>733.44695622428912</c:v>
                </c:pt>
                <c:pt idx="63">
                  <c:v>729.78887426905658</c:v>
                </c:pt>
                <c:pt idx="64">
                  <c:v>726.14903707369069</c:v>
                </c:pt>
                <c:pt idx="65">
                  <c:v>722.52735364207194</c:v>
                </c:pt>
                <c:pt idx="66">
                  <c:v>718.92373343192594</c:v>
                </c:pt>
                <c:pt idx="67">
                  <c:v>715.3380863525598</c:v>
                </c:pt>
                <c:pt idx="68">
                  <c:v>711.77032276260957</c:v>
                </c:pt>
                <c:pt idx="69">
                  <c:v>708.22035346779978</c:v>
                </c:pt>
                <c:pt idx="70">
                  <c:v>704.68808971871317</c:v>
                </c:pt>
                <c:pt idx="71">
                  <c:v>701.17344320857217</c:v>
                </c:pt>
                <c:pt idx="72">
                  <c:v>697.67632607103087</c:v>
                </c:pt>
                <c:pt idx="73">
                  <c:v>694.19665087797864</c:v>
                </c:pt>
                <c:pt idx="74">
                  <c:v>690.73433063735445</c:v>
                </c:pt>
                <c:pt idx="75">
                  <c:v>687.28927879097205</c:v>
                </c:pt>
                <c:pt idx="76">
                  <c:v>683.86140921235574</c:v>
                </c:pt>
                <c:pt idx="77">
                  <c:v>680.45063620458745</c:v>
                </c:pt>
                <c:pt idx="78">
                  <c:v>677.05687449816458</c:v>
                </c:pt>
                <c:pt idx="79">
                  <c:v>673.68003924886739</c:v>
                </c:pt>
                <c:pt idx="80">
                  <c:v>670.32004603563905</c:v>
                </c:pt>
                <c:pt idx="81">
                  <c:v>666.97681085847421</c:v>
                </c:pt>
                <c:pt idx="82">
                  <c:v>663.65025013631919</c:v>
                </c:pt>
                <c:pt idx="83">
                  <c:v>660.34028070498266</c:v>
                </c:pt>
                <c:pt idx="84">
                  <c:v>657.04681981505655</c:v>
                </c:pt>
                <c:pt idx="85">
                  <c:v>653.76978512984704</c:v>
                </c:pt>
                <c:pt idx="86">
                  <c:v>650.50909472331625</c:v>
                </c:pt>
                <c:pt idx="87">
                  <c:v>647.26466707803445</c:v>
                </c:pt>
                <c:pt idx="88">
                  <c:v>644.03642108314114</c:v>
                </c:pt>
                <c:pt idx="89">
                  <c:v>640.82427603231849</c:v>
                </c:pt>
                <c:pt idx="90">
                  <c:v>637.6281516217731</c:v>
                </c:pt>
                <c:pt idx="91">
                  <c:v>634.44796794822798</c:v>
                </c:pt>
                <c:pt idx="92">
                  <c:v>631.28364550692572</c:v>
                </c:pt>
                <c:pt idx="93">
                  <c:v>628.13510518964051</c:v>
                </c:pt>
                <c:pt idx="94">
                  <c:v>625.00226828270058</c:v>
                </c:pt>
                <c:pt idx="95">
                  <c:v>621.88505646501983</c:v>
                </c:pt>
                <c:pt idx="96">
                  <c:v>618.78339180614057</c:v>
                </c:pt>
                <c:pt idx="97">
                  <c:v>615.69719676428497</c:v>
                </c:pt>
                <c:pt idx="98">
                  <c:v>612.62639418441586</c:v>
                </c:pt>
                <c:pt idx="99">
                  <c:v>609.57090729630897</c:v>
                </c:pt>
                <c:pt idx="100">
                  <c:v>606.53065971263322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8FC-4D60-A08B-2ABC53045D2D}"/>
            </c:ext>
          </c:extLst>
        </c:ser>
        <c:ser>
          <c:idx val="2"/>
          <c:order val="2"/>
          <c:tx>
            <c:strRef>
              <c:f>B!$I$2</c:f>
              <c:strCache>
                <c:ptCount val="1"/>
                <c:pt idx="0">
                  <c:v>Price_t=25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B!$F$3:$F$103</c:f>
              <c:numCache>
                <c:formatCode>0.00%</c:formatCode>
                <c:ptCount val="101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  <c:pt idx="5">
                  <c:v>5.0000000000000001E-3</c:v>
                </c:pt>
                <c:pt idx="6">
                  <c:v>6.0000000000000001E-3</c:v>
                </c:pt>
                <c:pt idx="7">
                  <c:v>7.0000000000000001E-3</c:v>
                </c:pt>
                <c:pt idx="8">
                  <c:v>8.0000000000000002E-3</c:v>
                </c:pt>
                <c:pt idx="9">
                  <c:v>9.0000000000000011E-3</c:v>
                </c:pt>
                <c:pt idx="10">
                  <c:v>1.0000000000000002E-2</c:v>
                </c:pt>
                <c:pt idx="11">
                  <c:v>1.1000000000000003E-2</c:v>
                </c:pt>
                <c:pt idx="12">
                  <c:v>1.2000000000000004E-2</c:v>
                </c:pt>
                <c:pt idx="13">
                  <c:v>1.3000000000000005E-2</c:v>
                </c:pt>
                <c:pt idx="14">
                  <c:v>1.4000000000000005E-2</c:v>
                </c:pt>
                <c:pt idx="15">
                  <c:v>1.5000000000000006E-2</c:v>
                </c:pt>
                <c:pt idx="16">
                  <c:v>1.6000000000000007E-2</c:v>
                </c:pt>
                <c:pt idx="17">
                  <c:v>1.7000000000000008E-2</c:v>
                </c:pt>
                <c:pt idx="18">
                  <c:v>1.8000000000000009E-2</c:v>
                </c:pt>
                <c:pt idx="19">
                  <c:v>1.900000000000001E-2</c:v>
                </c:pt>
                <c:pt idx="20">
                  <c:v>2.0000000000000011E-2</c:v>
                </c:pt>
                <c:pt idx="21">
                  <c:v>2.1000000000000012E-2</c:v>
                </c:pt>
                <c:pt idx="22">
                  <c:v>2.2000000000000013E-2</c:v>
                </c:pt>
                <c:pt idx="23">
                  <c:v>2.3000000000000013E-2</c:v>
                </c:pt>
                <c:pt idx="24">
                  <c:v>2.4000000000000014E-2</c:v>
                </c:pt>
                <c:pt idx="25">
                  <c:v>2.5000000000000015E-2</c:v>
                </c:pt>
                <c:pt idx="26">
                  <c:v>2.6000000000000016E-2</c:v>
                </c:pt>
                <c:pt idx="27">
                  <c:v>2.7000000000000017E-2</c:v>
                </c:pt>
                <c:pt idx="28">
                  <c:v>2.8000000000000018E-2</c:v>
                </c:pt>
                <c:pt idx="29">
                  <c:v>2.9000000000000019E-2</c:v>
                </c:pt>
                <c:pt idx="30">
                  <c:v>3.000000000000002E-2</c:v>
                </c:pt>
                <c:pt idx="31">
                  <c:v>3.1000000000000021E-2</c:v>
                </c:pt>
                <c:pt idx="32">
                  <c:v>3.2000000000000021E-2</c:v>
                </c:pt>
                <c:pt idx="33">
                  <c:v>3.3000000000000022E-2</c:v>
                </c:pt>
                <c:pt idx="34">
                  <c:v>3.4000000000000023E-2</c:v>
                </c:pt>
                <c:pt idx="35">
                  <c:v>3.5000000000000024E-2</c:v>
                </c:pt>
                <c:pt idx="36">
                  <c:v>3.6000000000000025E-2</c:v>
                </c:pt>
                <c:pt idx="37">
                  <c:v>3.7000000000000026E-2</c:v>
                </c:pt>
                <c:pt idx="38">
                  <c:v>3.8000000000000027E-2</c:v>
                </c:pt>
                <c:pt idx="39">
                  <c:v>3.9000000000000028E-2</c:v>
                </c:pt>
                <c:pt idx="40">
                  <c:v>4.0000000000000029E-2</c:v>
                </c:pt>
                <c:pt idx="41">
                  <c:v>4.1000000000000029E-2</c:v>
                </c:pt>
                <c:pt idx="42">
                  <c:v>4.200000000000003E-2</c:v>
                </c:pt>
                <c:pt idx="43">
                  <c:v>4.3000000000000031E-2</c:v>
                </c:pt>
                <c:pt idx="44">
                  <c:v>4.4000000000000032E-2</c:v>
                </c:pt>
                <c:pt idx="45">
                  <c:v>4.5000000000000033E-2</c:v>
                </c:pt>
                <c:pt idx="46">
                  <c:v>4.6000000000000034E-2</c:v>
                </c:pt>
                <c:pt idx="47">
                  <c:v>4.7000000000000035E-2</c:v>
                </c:pt>
                <c:pt idx="48">
                  <c:v>4.8000000000000036E-2</c:v>
                </c:pt>
                <c:pt idx="49">
                  <c:v>4.9000000000000037E-2</c:v>
                </c:pt>
                <c:pt idx="50">
                  <c:v>5.0000000000000037E-2</c:v>
                </c:pt>
                <c:pt idx="51">
                  <c:v>5.1000000000000038E-2</c:v>
                </c:pt>
                <c:pt idx="52">
                  <c:v>5.2000000000000039E-2</c:v>
                </c:pt>
                <c:pt idx="53">
                  <c:v>5.300000000000004E-2</c:v>
                </c:pt>
                <c:pt idx="54">
                  <c:v>5.4000000000000041E-2</c:v>
                </c:pt>
                <c:pt idx="55">
                  <c:v>5.5000000000000042E-2</c:v>
                </c:pt>
                <c:pt idx="56">
                  <c:v>5.6000000000000043E-2</c:v>
                </c:pt>
                <c:pt idx="57">
                  <c:v>5.7000000000000044E-2</c:v>
                </c:pt>
                <c:pt idx="58">
                  <c:v>5.8000000000000045E-2</c:v>
                </c:pt>
                <c:pt idx="59">
                  <c:v>5.9000000000000045E-2</c:v>
                </c:pt>
                <c:pt idx="60">
                  <c:v>6.0000000000000046E-2</c:v>
                </c:pt>
                <c:pt idx="61">
                  <c:v>6.1000000000000047E-2</c:v>
                </c:pt>
                <c:pt idx="62">
                  <c:v>6.2000000000000048E-2</c:v>
                </c:pt>
                <c:pt idx="63">
                  <c:v>6.3000000000000042E-2</c:v>
                </c:pt>
                <c:pt idx="64">
                  <c:v>6.4000000000000043E-2</c:v>
                </c:pt>
                <c:pt idx="65">
                  <c:v>6.5000000000000044E-2</c:v>
                </c:pt>
                <c:pt idx="66">
                  <c:v>6.6000000000000045E-2</c:v>
                </c:pt>
                <c:pt idx="67">
                  <c:v>6.7000000000000046E-2</c:v>
                </c:pt>
                <c:pt idx="68">
                  <c:v>6.8000000000000047E-2</c:v>
                </c:pt>
                <c:pt idx="69">
                  <c:v>6.9000000000000047E-2</c:v>
                </c:pt>
                <c:pt idx="70">
                  <c:v>7.0000000000000048E-2</c:v>
                </c:pt>
                <c:pt idx="71">
                  <c:v>7.1000000000000049E-2</c:v>
                </c:pt>
                <c:pt idx="72">
                  <c:v>7.200000000000005E-2</c:v>
                </c:pt>
                <c:pt idx="73">
                  <c:v>7.3000000000000051E-2</c:v>
                </c:pt>
                <c:pt idx="74">
                  <c:v>7.4000000000000052E-2</c:v>
                </c:pt>
                <c:pt idx="75">
                  <c:v>7.5000000000000053E-2</c:v>
                </c:pt>
                <c:pt idx="76">
                  <c:v>7.6000000000000054E-2</c:v>
                </c:pt>
                <c:pt idx="77">
                  <c:v>7.7000000000000055E-2</c:v>
                </c:pt>
                <c:pt idx="78">
                  <c:v>7.8000000000000055E-2</c:v>
                </c:pt>
                <c:pt idx="79">
                  <c:v>7.9000000000000056E-2</c:v>
                </c:pt>
                <c:pt idx="80">
                  <c:v>8.0000000000000057E-2</c:v>
                </c:pt>
                <c:pt idx="81">
                  <c:v>8.1000000000000058E-2</c:v>
                </c:pt>
                <c:pt idx="82">
                  <c:v>8.2000000000000059E-2</c:v>
                </c:pt>
                <c:pt idx="83">
                  <c:v>8.300000000000006E-2</c:v>
                </c:pt>
                <c:pt idx="84">
                  <c:v>8.4000000000000061E-2</c:v>
                </c:pt>
                <c:pt idx="85">
                  <c:v>8.5000000000000062E-2</c:v>
                </c:pt>
                <c:pt idx="86">
                  <c:v>8.6000000000000063E-2</c:v>
                </c:pt>
                <c:pt idx="87">
                  <c:v>8.7000000000000063E-2</c:v>
                </c:pt>
                <c:pt idx="88">
                  <c:v>8.8000000000000064E-2</c:v>
                </c:pt>
                <c:pt idx="89">
                  <c:v>8.9000000000000065E-2</c:v>
                </c:pt>
                <c:pt idx="90">
                  <c:v>9.0000000000000066E-2</c:v>
                </c:pt>
                <c:pt idx="91">
                  <c:v>9.1000000000000067E-2</c:v>
                </c:pt>
                <c:pt idx="92">
                  <c:v>9.2000000000000068E-2</c:v>
                </c:pt>
                <c:pt idx="93">
                  <c:v>9.3000000000000069E-2</c:v>
                </c:pt>
                <c:pt idx="94">
                  <c:v>9.400000000000007E-2</c:v>
                </c:pt>
                <c:pt idx="95">
                  <c:v>9.500000000000007E-2</c:v>
                </c:pt>
                <c:pt idx="96">
                  <c:v>9.6000000000000071E-2</c:v>
                </c:pt>
                <c:pt idx="97">
                  <c:v>9.7000000000000072E-2</c:v>
                </c:pt>
                <c:pt idx="98">
                  <c:v>9.8000000000000073E-2</c:v>
                </c:pt>
                <c:pt idx="99">
                  <c:v>9.9000000000000074E-2</c:v>
                </c:pt>
                <c:pt idx="100">
                  <c:v>0.10000000000000007</c:v>
                </c:pt>
              </c:numCache>
            </c:numRef>
          </c:xVal>
          <c:yVal>
            <c:numRef>
              <c:f>B!$I$3:$I$103</c:f>
              <c:numCache>
                <c:formatCode>#,##0.00</c:formatCode>
                <c:ptCount val="101"/>
                <c:pt idx="0">
                  <c:v>1000</c:v>
                </c:pt>
                <c:pt idx="1">
                  <c:v>975.30991202833263</c:v>
                </c:pt>
                <c:pt idx="2">
                  <c:v>951.229424500714</c:v>
                </c:pt>
                <c:pt idx="3">
                  <c:v>927.74348632855288</c:v>
                </c:pt>
                <c:pt idx="4">
                  <c:v>904.83741803595956</c:v>
                </c:pt>
                <c:pt idx="5">
                  <c:v>882.49690258459543</c:v>
                </c:pt>
                <c:pt idx="6">
                  <c:v>860.70797642505784</c:v>
                </c:pt>
                <c:pt idx="7">
                  <c:v>839.45702076920736</c:v>
                </c:pt>
                <c:pt idx="8">
                  <c:v>818.73075307798183</c:v>
                </c:pt>
                <c:pt idx="9">
                  <c:v>798.51621875937701</c:v>
                </c:pt>
                <c:pt idx="10">
                  <c:v>778.80078307140491</c:v>
                </c:pt>
                <c:pt idx="11">
                  <c:v>759.57212322496832</c:v>
                </c:pt>
                <c:pt idx="12">
                  <c:v>740.81822068171778</c:v>
                </c:pt>
                <c:pt idx="13">
                  <c:v>722.52735364207206</c:v>
                </c:pt>
                <c:pt idx="14">
                  <c:v>704.68808971871329</c:v>
                </c:pt>
                <c:pt idx="15">
                  <c:v>687.28927879097216</c:v>
                </c:pt>
                <c:pt idx="16">
                  <c:v>670.32004603563917</c:v>
                </c:pt>
                <c:pt idx="17">
                  <c:v>653.76978512984715</c:v>
                </c:pt>
                <c:pt idx="18">
                  <c:v>637.6281516217731</c:v>
                </c:pt>
                <c:pt idx="19">
                  <c:v>621.88505646501994</c:v>
                </c:pt>
                <c:pt idx="20">
                  <c:v>606.53065971263334</c:v>
                </c:pt>
                <c:pt idx="21">
                  <c:v>591.55536436681484</c:v>
                </c:pt>
                <c:pt idx="22">
                  <c:v>576.9498103804865</c:v>
                </c:pt>
                <c:pt idx="23">
                  <c:v>562.70486880695557</c:v>
                </c:pt>
                <c:pt idx="24">
                  <c:v>548.81163609402631</c:v>
                </c:pt>
                <c:pt idx="25">
                  <c:v>535.2614285189901</c:v>
                </c:pt>
                <c:pt idx="26">
                  <c:v>522.04577676101587</c:v>
                </c:pt>
                <c:pt idx="27">
                  <c:v>509.15642060754897</c:v>
                </c:pt>
                <c:pt idx="28">
                  <c:v>496.58530379140933</c:v>
                </c:pt>
                <c:pt idx="29">
                  <c:v>484.32456895536222</c:v>
                </c:pt>
                <c:pt idx="30">
                  <c:v>472.36655274101452</c:v>
                </c:pt>
                <c:pt idx="31">
                  <c:v>460.70378099896561</c:v>
                </c:pt>
                <c:pt idx="32">
                  <c:v>449.3289641172214</c:v>
                </c:pt>
                <c:pt idx="33">
                  <c:v>438.23499246494902</c:v>
                </c:pt>
                <c:pt idx="34">
                  <c:v>427.41493194872641</c:v>
                </c:pt>
                <c:pt idx="35">
                  <c:v>416.86201967850815</c:v>
                </c:pt>
                <c:pt idx="36">
                  <c:v>406.56965974059887</c:v>
                </c:pt>
                <c:pt idx="37">
                  <c:v>396.53141907499264</c:v>
                </c:pt>
                <c:pt idx="38">
                  <c:v>386.74102345450098</c:v>
                </c:pt>
                <c:pt idx="39">
                  <c:v>377.19235356315664</c:v>
                </c:pt>
                <c:pt idx="40">
                  <c:v>367.87944117144207</c:v>
                </c:pt>
                <c:pt idx="41">
                  <c:v>358.79646540595127</c:v>
                </c:pt>
                <c:pt idx="42">
                  <c:v>349.93774911115509</c:v>
                </c:pt>
                <c:pt idx="43">
                  <c:v>341.2977553009934</c:v>
                </c:pt>
                <c:pt idx="44">
                  <c:v>332.8710836980793</c:v>
                </c:pt>
                <c:pt idx="45">
                  <c:v>324.65246735834944</c:v>
                </c:pt>
                <c:pt idx="46">
                  <c:v>316.63676937905296</c:v>
                </c:pt>
                <c:pt idx="47">
                  <c:v>308.81897968801957</c:v>
                </c:pt>
                <c:pt idx="48">
                  <c:v>301.19421191220187</c:v>
                </c:pt>
                <c:pt idx="49">
                  <c:v>293.75770032353256</c:v>
                </c:pt>
                <c:pt idx="50">
                  <c:v>286.50479686018986</c:v>
                </c:pt>
                <c:pt idx="51">
                  <c:v>279.43096822140706</c:v>
                </c:pt>
                <c:pt idx="52">
                  <c:v>272.53179303401237</c:v>
                </c:pt>
                <c:pt idx="53">
                  <c:v>265.80295908892634</c:v>
                </c:pt>
                <c:pt idx="54">
                  <c:v>259.24026064589123</c:v>
                </c:pt>
                <c:pt idx="55">
                  <c:v>252.83959580474618</c:v>
                </c:pt>
                <c:pt idx="56">
                  <c:v>246.59696394160622</c:v>
                </c:pt>
                <c:pt idx="57">
                  <c:v>240.50846320834185</c:v>
                </c:pt>
                <c:pt idx="58">
                  <c:v>234.57028809379742</c:v>
                </c:pt>
                <c:pt idx="59">
                  <c:v>228.77872704522218</c:v>
                </c:pt>
                <c:pt idx="60">
                  <c:v>223.13016014842958</c:v>
                </c:pt>
                <c:pt idx="61">
                  <c:v>217.62105686523262</c:v>
                </c:pt>
                <c:pt idx="62">
                  <c:v>212.24797382674282</c:v>
                </c:pt>
                <c:pt idx="63">
                  <c:v>207.00755268115239</c:v>
                </c:pt>
                <c:pt idx="64">
                  <c:v>201.89651799465523</c:v>
                </c:pt>
                <c:pt idx="65">
                  <c:v>196.91167520419384</c:v>
                </c:pt>
                <c:pt idx="66">
                  <c:v>192.04990862075391</c:v>
                </c:pt>
                <c:pt idx="67">
                  <c:v>187.30817948195681</c:v>
                </c:pt>
                <c:pt idx="68">
                  <c:v>182.68352405273444</c:v>
                </c:pt>
                <c:pt idx="69">
                  <c:v>178.17305177289822</c:v>
                </c:pt>
                <c:pt idx="70">
                  <c:v>173.77394345044493</c:v>
                </c:pt>
                <c:pt idx="71">
                  <c:v>169.48344949946988</c:v>
                </c:pt>
                <c:pt idx="72">
                  <c:v>165.29888822158634</c:v>
                </c:pt>
                <c:pt idx="73">
                  <c:v>161.21764412977655</c:v>
                </c:pt>
                <c:pt idx="74">
                  <c:v>157.23716631362745</c:v>
                </c:pt>
                <c:pt idx="75">
                  <c:v>153.35496684492824</c:v>
                </c:pt>
                <c:pt idx="76">
                  <c:v>149.56861922263488</c:v>
                </c:pt>
                <c:pt idx="77">
                  <c:v>145.87575685622716</c:v>
                </c:pt>
                <c:pt idx="78">
                  <c:v>142.2740715865134</c:v>
                </c:pt>
                <c:pt idx="79">
                  <c:v>138.76131224295506</c:v>
                </c:pt>
                <c:pt idx="80">
                  <c:v>135.3352832366125</c:v>
                </c:pt>
                <c:pt idx="81">
                  <c:v>131.99384318783007</c:v>
                </c:pt>
                <c:pt idx="82">
                  <c:v>128.73490358780401</c:v>
                </c:pt>
                <c:pt idx="83">
                  <c:v>125.55642749319703</c:v>
                </c:pt>
                <c:pt idx="84">
                  <c:v>122.45642825298174</c:v>
                </c:pt>
                <c:pt idx="85">
                  <c:v>119.43296826671946</c:v>
                </c:pt>
                <c:pt idx="86">
                  <c:v>116.48415777349676</c:v>
                </c:pt>
                <c:pt idx="87">
                  <c:v>113.60815367076356</c:v>
                </c:pt>
                <c:pt idx="88">
                  <c:v>110.80315836233372</c:v>
                </c:pt>
                <c:pt idx="89">
                  <c:v>108.06741863482912</c:v>
                </c:pt>
                <c:pt idx="90">
                  <c:v>105.39922456186416</c:v>
                </c:pt>
                <c:pt idx="91">
                  <c:v>102.79690843528621</c:v>
                </c:pt>
                <c:pt idx="92">
                  <c:v>100.25884372280356</c:v>
                </c:pt>
                <c:pt idx="93">
                  <c:v>97.783444051349917</c:v>
                </c:pt>
                <c:pt idx="94">
                  <c:v>95.369162215549451</c:v>
                </c:pt>
                <c:pt idx="95">
                  <c:v>93.014489210663328</c:v>
                </c:pt>
                <c:pt idx="96">
                  <c:v>90.71795328941235</c:v>
                </c:pt>
                <c:pt idx="97">
                  <c:v>88.478119042087158</c:v>
                </c:pt>
                <c:pt idx="98">
                  <c:v>86.293586499370349</c:v>
                </c:pt>
                <c:pt idx="99">
                  <c:v>84.162990257310213</c:v>
                </c:pt>
                <c:pt idx="100">
                  <c:v>82.084998623898642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8FC-4D60-A08B-2ABC53045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8646495"/>
        <c:axId val="778646911"/>
      </c:scatterChart>
      <c:valAx>
        <c:axId val="7786464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8646911"/>
        <c:crosses val="autoZero"/>
        <c:crossBetween val="midCat"/>
      </c:valAx>
      <c:valAx>
        <c:axId val="7786469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864649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Change in Price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B!$R$2</c:f>
              <c:strCache>
                <c:ptCount val="1"/>
                <c:pt idx="0">
                  <c:v>Approximation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numRef>
              <c:f>B!$Q$3:$Q$23</c:f>
              <c:numCache>
                <c:formatCode>0.00%</c:formatCode>
                <c:ptCount val="21"/>
                <c:pt idx="0">
                  <c:v>-0.05</c:v>
                </c:pt>
                <c:pt idx="1">
                  <c:v>-4.5000000000000005E-2</c:v>
                </c:pt>
                <c:pt idx="2">
                  <c:v>-4.0000000000000008E-2</c:v>
                </c:pt>
                <c:pt idx="3">
                  <c:v>-3.500000000000001E-2</c:v>
                </c:pt>
                <c:pt idx="4">
                  <c:v>-3.0000000000000009E-2</c:v>
                </c:pt>
                <c:pt idx="5">
                  <c:v>-2.5000000000000008E-2</c:v>
                </c:pt>
                <c:pt idx="6">
                  <c:v>-2.0000000000000007E-2</c:v>
                </c:pt>
                <c:pt idx="7">
                  <c:v>-1.5000000000000006E-2</c:v>
                </c:pt>
                <c:pt idx="8">
                  <c:v>-1.0000000000000005E-2</c:v>
                </c:pt>
                <c:pt idx="9">
                  <c:v>-5.0000000000000053E-3</c:v>
                </c:pt>
                <c:pt idx="10">
                  <c:v>0</c:v>
                </c:pt>
                <c:pt idx="11">
                  <c:v>5.0000000000000001E-3</c:v>
                </c:pt>
                <c:pt idx="12">
                  <c:v>0.01</c:v>
                </c:pt>
                <c:pt idx="13">
                  <c:v>1.4999999999999999E-2</c:v>
                </c:pt>
                <c:pt idx="14">
                  <c:v>0.02</c:v>
                </c:pt>
                <c:pt idx="15">
                  <c:v>2.5000000000000001E-2</c:v>
                </c:pt>
                <c:pt idx="16">
                  <c:v>3.0000000000000002E-2</c:v>
                </c:pt>
                <c:pt idx="17">
                  <c:v>3.5000000000000003E-2</c:v>
                </c:pt>
                <c:pt idx="18">
                  <c:v>0.04</c:v>
                </c:pt>
                <c:pt idx="19">
                  <c:v>4.4999999999999998E-2</c:v>
                </c:pt>
                <c:pt idx="20">
                  <c:v>4.9999999999999996E-2</c:v>
                </c:pt>
              </c:numCache>
            </c:numRef>
          </c:xVal>
          <c:yVal>
            <c:numRef>
              <c:f>B!$R$3:$R$23</c:f>
              <c:numCache>
                <c:formatCode>"$"#,##0.00</c:formatCode>
                <c:ptCount val="21"/>
                <c:pt idx="0">
                  <c:v>47.561471225035703</c:v>
                </c:pt>
                <c:pt idx="1">
                  <c:v>42.805324102532133</c:v>
                </c:pt>
                <c:pt idx="2">
                  <c:v>38.04917698002857</c:v>
                </c:pt>
                <c:pt idx="3">
                  <c:v>33.293029857524999</c:v>
                </c:pt>
                <c:pt idx="4">
                  <c:v>28.536882735021429</c:v>
                </c:pt>
                <c:pt idx="5">
                  <c:v>23.780735612517859</c:v>
                </c:pt>
                <c:pt idx="6">
                  <c:v>19.024588490014288</c:v>
                </c:pt>
                <c:pt idx="7">
                  <c:v>14.268441367510716</c:v>
                </c:pt>
                <c:pt idx="8">
                  <c:v>9.5122942450071459</c:v>
                </c:pt>
                <c:pt idx="9">
                  <c:v>4.7561471225035747</c:v>
                </c:pt>
                <c:pt idx="10">
                  <c:v>0</c:v>
                </c:pt>
                <c:pt idx="11">
                  <c:v>-4.7561471225035703</c:v>
                </c:pt>
                <c:pt idx="12">
                  <c:v>-9.5122942450071406</c:v>
                </c:pt>
                <c:pt idx="13">
                  <c:v>-14.268441367510709</c:v>
                </c:pt>
                <c:pt idx="14">
                  <c:v>-19.024588490014281</c:v>
                </c:pt>
                <c:pt idx="15">
                  <c:v>-23.780735612517852</c:v>
                </c:pt>
                <c:pt idx="16">
                  <c:v>-28.536882735021422</c:v>
                </c:pt>
                <c:pt idx="17">
                  <c:v>-33.293029857524992</c:v>
                </c:pt>
                <c:pt idx="18">
                  <c:v>-38.049176980028562</c:v>
                </c:pt>
                <c:pt idx="19">
                  <c:v>-42.805324102532126</c:v>
                </c:pt>
                <c:pt idx="20">
                  <c:v>-47.561471225035696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A16-4A5F-8C78-F46EC408F135}"/>
            </c:ext>
          </c:extLst>
        </c:ser>
        <c:ser>
          <c:idx val="1"/>
          <c:order val="1"/>
          <c:tx>
            <c:strRef>
              <c:f>B!$S$2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numRef>
              <c:f>B!$Q$3:$Q$23</c:f>
              <c:numCache>
                <c:formatCode>0.00%</c:formatCode>
                <c:ptCount val="21"/>
                <c:pt idx="0">
                  <c:v>-0.05</c:v>
                </c:pt>
                <c:pt idx="1">
                  <c:v>-4.5000000000000005E-2</c:v>
                </c:pt>
                <c:pt idx="2">
                  <c:v>-4.0000000000000008E-2</c:v>
                </c:pt>
                <c:pt idx="3">
                  <c:v>-3.500000000000001E-2</c:v>
                </c:pt>
                <c:pt idx="4">
                  <c:v>-3.0000000000000009E-2</c:v>
                </c:pt>
                <c:pt idx="5">
                  <c:v>-2.5000000000000008E-2</c:v>
                </c:pt>
                <c:pt idx="6">
                  <c:v>-2.0000000000000007E-2</c:v>
                </c:pt>
                <c:pt idx="7">
                  <c:v>-1.5000000000000006E-2</c:v>
                </c:pt>
                <c:pt idx="8">
                  <c:v>-1.0000000000000005E-2</c:v>
                </c:pt>
                <c:pt idx="9">
                  <c:v>-5.0000000000000053E-3</c:v>
                </c:pt>
                <c:pt idx="10">
                  <c:v>0</c:v>
                </c:pt>
                <c:pt idx="11">
                  <c:v>5.0000000000000001E-3</c:v>
                </c:pt>
                <c:pt idx="12">
                  <c:v>0.01</c:v>
                </c:pt>
                <c:pt idx="13">
                  <c:v>1.4999999999999999E-2</c:v>
                </c:pt>
                <c:pt idx="14">
                  <c:v>0.02</c:v>
                </c:pt>
                <c:pt idx="15">
                  <c:v>2.5000000000000001E-2</c:v>
                </c:pt>
                <c:pt idx="16">
                  <c:v>3.0000000000000002E-2</c:v>
                </c:pt>
                <c:pt idx="17">
                  <c:v>3.5000000000000003E-2</c:v>
                </c:pt>
                <c:pt idx="18">
                  <c:v>0.04</c:v>
                </c:pt>
                <c:pt idx="19">
                  <c:v>4.4999999999999998E-2</c:v>
                </c:pt>
                <c:pt idx="20">
                  <c:v>4.9999999999999996E-2</c:v>
                </c:pt>
              </c:numCache>
            </c:numRef>
          </c:xVal>
          <c:yVal>
            <c:numRef>
              <c:f>B!$S$3:$S$23</c:f>
              <c:numCache>
                <c:formatCode>"$"#,##0.00</c:formatCode>
                <c:ptCount val="21"/>
                <c:pt idx="0">
                  <c:v>48.770575499285997</c:v>
                </c:pt>
                <c:pt idx="1">
                  <c:v>43.783054691968346</c:v>
                </c:pt>
                <c:pt idx="2">
                  <c:v>38.820409248454098</c:v>
                </c:pt>
                <c:pt idx="3">
                  <c:v>33.882515102348634</c:v>
                </c:pt>
                <c:pt idx="4">
                  <c:v>28.969248806041378</c:v>
                </c:pt>
                <c:pt idx="5">
                  <c:v>24.080487527618743</c:v>
                </c:pt>
                <c:pt idx="6">
                  <c:v>19.216109047794134</c:v>
                </c:pt>
                <c:pt idx="7">
                  <c:v>14.3759917568525</c:v>
                </c:pt>
                <c:pt idx="8">
                  <c:v>9.5600146516092082</c:v>
                </c:pt>
                <c:pt idx="9">
                  <c:v>4.768057332385979</c:v>
                </c:pt>
                <c:pt idx="10">
                  <c:v>0</c:v>
                </c:pt>
                <c:pt idx="11">
                  <c:v>-4.7442765472301289</c:v>
                </c:pt>
                <c:pt idx="12">
                  <c:v>-9.464890916465265</c:v>
                </c:pt>
                <c:pt idx="13">
                  <c:v>-14.161961123310562</c:v>
                </c:pt>
                <c:pt idx="14">
                  <c:v>-18.835604594765755</c:v>
                </c:pt>
                <c:pt idx="15">
                  <c:v>-23.485938172161127</c:v>
                </c:pt>
                <c:pt idx="16">
                  <c:v>-28.113078114078235</c:v>
                </c:pt>
                <c:pt idx="17">
                  <c:v>-32.717140099256653</c:v>
                </c:pt>
                <c:pt idx="18">
                  <c:v>-37.29823922948583</c:v>
                </c:pt>
                <c:pt idx="19">
                  <c:v>-41.856490032482611</c:v>
                </c:pt>
                <c:pt idx="20">
                  <c:v>-46.392006464754445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A16-4A5F-8C78-F46EC408F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6705583"/>
        <c:axId val="856701839"/>
      </c:scatterChart>
      <c:valAx>
        <c:axId val="8567055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6701839"/>
        <c:crosses val="autoZero"/>
        <c:crossBetween val="midCat"/>
      </c:valAx>
      <c:valAx>
        <c:axId val="856701839"/>
        <c:scaling>
          <c:orientation val="minMax"/>
          <c:max val="500"/>
          <c:min val="-50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670558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2400"/>
              <a:t>Bond Prices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Bonds!$K$2</c:f>
              <c:strCache>
                <c:ptCount val="1"/>
                <c:pt idx="0">
                  <c:v>t=1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numRef>
              <c:f>Bonds!$J$3:$J$103</c:f>
              <c:numCache>
                <c:formatCode>0.0%</c:formatCode>
                <c:ptCount val="101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  <c:pt idx="5">
                  <c:v>5.0000000000000001E-3</c:v>
                </c:pt>
                <c:pt idx="6">
                  <c:v>6.0000000000000001E-3</c:v>
                </c:pt>
                <c:pt idx="7">
                  <c:v>7.0000000000000001E-3</c:v>
                </c:pt>
                <c:pt idx="8">
                  <c:v>8.0000000000000002E-3</c:v>
                </c:pt>
                <c:pt idx="9">
                  <c:v>9.0000000000000011E-3</c:v>
                </c:pt>
                <c:pt idx="10">
                  <c:v>1.0000000000000002E-2</c:v>
                </c:pt>
                <c:pt idx="11">
                  <c:v>1.1000000000000003E-2</c:v>
                </c:pt>
                <c:pt idx="12">
                  <c:v>1.2000000000000004E-2</c:v>
                </c:pt>
                <c:pt idx="13">
                  <c:v>1.3000000000000005E-2</c:v>
                </c:pt>
                <c:pt idx="14">
                  <c:v>1.4000000000000005E-2</c:v>
                </c:pt>
                <c:pt idx="15">
                  <c:v>1.5000000000000006E-2</c:v>
                </c:pt>
                <c:pt idx="16">
                  <c:v>1.6000000000000007E-2</c:v>
                </c:pt>
                <c:pt idx="17">
                  <c:v>1.7000000000000008E-2</c:v>
                </c:pt>
                <c:pt idx="18">
                  <c:v>1.8000000000000009E-2</c:v>
                </c:pt>
                <c:pt idx="19">
                  <c:v>1.900000000000001E-2</c:v>
                </c:pt>
                <c:pt idx="20">
                  <c:v>2.0000000000000011E-2</c:v>
                </c:pt>
                <c:pt idx="21">
                  <c:v>2.1000000000000012E-2</c:v>
                </c:pt>
                <c:pt idx="22">
                  <c:v>2.2000000000000013E-2</c:v>
                </c:pt>
                <c:pt idx="23">
                  <c:v>2.3000000000000013E-2</c:v>
                </c:pt>
                <c:pt idx="24">
                  <c:v>2.4000000000000014E-2</c:v>
                </c:pt>
                <c:pt idx="25">
                  <c:v>2.5000000000000015E-2</c:v>
                </c:pt>
                <c:pt idx="26">
                  <c:v>2.6000000000000016E-2</c:v>
                </c:pt>
                <c:pt idx="27">
                  <c:v>2.7000000000000017E-2</c:v>
                </c:pt>
                <c:pt idx="28">
                  <c:v>2.8000000000000018E-2</c:v>
                </c:pt>
                <c:pt idx="29">
                  <c:v>2.9000000000000019E-2</c:v>
                </c:pt>
                <c:pt idx="30">
                  <c:v>3.000000000000002E-2</c:v>
                </c:pt>
                <c:pt idx="31">
                  <c:v>3.1000000000000021E-2</c:v>
                </c:pt>
                <c:pt idx="32">
                  <c:v>3.2000000000000021E-2</c:v>
                </c:pt>
                <c:pt idx="33">
                  <c:v>3.3000000000000022E-2</c:v>
                </c:pt>
                <c:pt idx="34">
                  <c:v>3.4000000000000023E-2</c:v>
                </c:pt>
                <c:pt idx="35">
                  <c:v>3.5000000000000024E-2</c:v>
                </c:pt>
                <c:pt idx="36">
                  <c:v>3.6000000000000025E-2</c:v>
                </c:pt>
                <c:pt idx="37">
                  <c:v>3.7000000000000026E-2</c:v>
                </c:pt>
                <c:pt idx="38">
                  <c:v>3.8000000000000027E-2</c:v>
                </c:pt>
                <c:pt idx="39">
                  <c:v>3.9000000000000028E-2</c:v>
                </c:pt>
                <c:pt idx="40">
                  <c:v>4.0000000000000029E-2</c:v>
                </c:pt>
                <c:pt idx="41">
                  <c:v>4.1000000000000029E-2</c:v>
                </c:pt>
                <c:pt idx="42">
                  <c:v>4.200000000000003E-2</c:v>
                </c:pt>
                <c:pt idx="43">
                  <c:v>4.3000000000000031E-2</c:v>
                </c:pt>
                <c:pt idx="44">
                  <c:v>4.4000000000000032E-2</c:v>
                </c:pt>
                <c:pt idx="45">
                  <c:v>4.5000000000000033E-2</c:v>
                </c:pt>
                <c:pt idx="46">
                  <c:v>4.6000000000000034E-2</c:v>
                </c:pt>
                <c:pt idx="47">
                  <c:v>4.7000000000000035E-2</c:v>
                </c:pt>
                <c:pt idx="48">
                  <c:v>4.8000000000000036E-2</c:v>
                </c:pt>
                <c:pt idx="49">
                  <c:v>4.9000000000000037E-2</c:v>
                </c:pt>
                <c:pt idx="50">
                  <c:v>5.0000000000000037E-2</c:v>
                </c:pt>
                <c:pt idx="51">
                  <c:v>5.1000000000000038E-2</c:v>
                </c:pt>
                <c:pt idx="52">
                  <c:v>5.2000000000000039E-2</c:v>
                </c:pt>
                <c:pt idx="53">
                  <c:v>5.300000000000004E-2</c:v>
                </c:pt>
                <c:pt idx="54">
                  <c:v>5.4000000000000041E-2</c:v>
                </c:pt>
                <c:pt idx="55">
                  <c:v>5.5000000000000042E-2</c:v>
                </c:pt>
                <c:pt idx="56">
                  <c:v>5.6000000000000043E-2</c:v>
                </c:pt>
                <c:pt idx="57">
                  <c:v>5.7000000000000044E-2</c:v>
                </c:pt>
                <c:pt idx="58">
                  <c:v>5.8000000000000045E-2</c:v>
                </c:pt>
                <c:pt idx="59">
                  <c:v>5.9000000000000045E-2</c:v>
                </c:pt>
                <c:pt idx="60">
                  <c:v>6.0000000000000046E-2</c:v>
                </c:pt>
                <c:pt idx="61">
                  <c:v>6.1000000000000047E-2</c:v>
                </c:pt>
                <c:pt idx="62">
                  <c:v>6.2000000000000048E-2</c:v>
                </c:pt>
                <c:pt idx="63">
                  <c:v>6.3000000000000042E-2</c:v>
                </c:pt>
                <c:pt idx="64">
                  <c:v>6.4000000000000043E-2</c:v>
                </c:pt>
                <c:pt idx="65">
                  <c:v>6.5000000000000044E-2</c:v>
                </c:pt>
                <c:pt idx="66">
                  <c:v>6.6000000000000045E-2</c:v>
                </c:pt>
                <c:pt idx="67">
                  <c:v>6.7000000000000046E-2</c:v>
                </c:pt>
                <c:pt idx="68">
                  <c:v>6.8000000000000047E-2</c:v>
                </c:pt>
                <c:pt idx="69">
                  <c:v>6.9000000000000047E-2</c:v>
                </c:pt>
                <c:pt idx="70">
                  <c:v>7.0000000000000048E-2</c:v>
                </c:pt>
                <c:pt idx="71">
                  <c:v>7.1000000000000049E-2</c:v>
                </c:pt>
                <c:pt idx="72">
                  <c:v>7.200000000000005E-2</c:v>
                </c:pt>
                <c:pt idx="73">
                  <c:v>7.3000000000000051E-2</c:v>
                </c:pt>
                <c:pt idx="74">
                  <c:v>7.4000000000000052E-2</c:v>
                </c:pt>
                <c:pt idx="75">
                  <c:v>7.5000000000000053E-2</c:v>
                </c:pt>
                <c:pt idx="76">
                  <c:v>7.6000000000000054E-2</c:v>
                </c:pt>
                <c:pt idx="77">
                  <c:v>7.7000000000000055E-2</c:v>
                </c:pt>
                <c:pt idx="78">
                  <c:v>7.8000000000000055E-2</c:v>
                </c:pt>
                <c:pt idx="79">
                  <c:v>7.9000000000000056E-2</c:v>
                </c:pt>
                <c:pt idx="80">
                  <c:v>8.0000000000000057E-2</c:v>
                </c:pt>
                <c:pt idx="81">
                  <c:v>8.1000000000000058E-2</c:v>
                </c:pt>
                <c:pt idx="82">
                  <c:v>8.2000000000000059E-2</c:v>
                </c:pt>
                <c:pt idx="83">
                  <c:v>8.300000000000006E-2</c:v>
                </c:pt>
                <c:pt idx="84">
                  <c:v>8.4000000000000061E-2</c:v>
                </c:pt>
                <c:pt idx="85">
                  <c:v>8.5000000000000062E-2</c:v>
                </c:pt>
                <c:pt idx="86">
                  <c:v>8.6000000000000063E-2</c:v>
                </c:pt>
                <c:pt idx="87">
                  <c:v>8.7000000000000063E-2</c:v>
                </c:pt>
                <c:pt idx="88">
                  <c:v>8.8000000000000064E-2</c:v>
                </c:pt>
                <c:pt idx="89">
                  <c:v>8.9000000000000065E-2</c:v>
                </c:pt>
                <c:pt idx="90">
                  <c:v>9.0000000000000066E-2</c:v>
                </c:pt>
                <c:pt idx="91">
                  <c:v>9.1000000000000067E-2</c:v>
                </c:pt>
                <c:pt idx="92">
                  <c:v>9.2000000000000068E-2</c:v>
                </c:pt>
                <c:pt idx="93">
                  <c:v>9.3000000000000069E-2</c:v>
                </c:pt>
                <c:pt idx="94">
                  <c:v>9.400000000000007E-2</c:v>
                </c:pt>
                <c:pt idx="95">
                  <c:v>9.500000000000007E-2</c:v>
                </c:pt>
                <c:pt idx="96">
                  <c:v>9.6000000000000071E-2</c:v>
                </c:pt>
                <c:pt idx="97">
                  <c:v>9.7000000000000072E-2</c:v>
                </c:pt>
                <c:pt idx="98">
                  <c:v>9.8000000000000073E-2</c:v>
                </c:pt>
                <c:pt idx="99">
                  <c:v>9.9000000000000074E-2</c:v>
                </c:pt>
                <c:pt idx="100">
                  <c:v>0.10000000000000007</c:v>
                </c:pt>
              </c:numCache>
            </c:numRef>
          </c:xVal>
          <c:yVal>
            <c:numRef>
              <c:f>Bonds!$K$3:$K$103</c:f>
              <c:numCache>
                <c:formatCode>"$"#,##0.00</c:formatCode>
                <c:ptCount val="101"/>
                <c:pt idx="0" formatCode="General">
                  <c:v>1000</c:v>
                </c:pt>
                <c:pt idx="1">
                  <c:v>999.00049983337499</c:v>
                </c:pt>
                <c:pt idx="2">
                  <c:v>998.00199866733305</c:v>
                </c:pt>
                <c:pt idx="3">
                  <c:v>997.00449550337305</c:v>
                </c:pt>
                <c:pt idx="4">
                  <c:v>996.00798934399154</c:v>
                </c:pt>
                <c:pt idx="5">
                  <c:v>995.01247919268235</c:v>
                </c:pt>
                <c:pt idx="6">
                  <c:v>994.01796405393532</c:v>
                </c:pt>
                <c:pt idx="7">
                  <c:v>993.02444293323515</c:v>
                </c:pt>
                <c:pt idx="8">
                  <c:v>992.03191483706064</c:v>
                </c:pt>
                <c:pt idx="9">
                  <c:v>991.04037877288363</c:v>
                </c:pt>
                <c:pt idx="10">
                  <c:v>990.0498337491681</c:v>
                </c:pt>
                <c:pt idx="11">
                  <c:v>989.06027877536872</c:v>
                </c:pt>
                <c:pt idx="12">
                  <c:v>988.07171286193056</c:v>
                </c:pt>
                <c:pt idx="13">
                  <c:v>987.08413502028759</c:v>
                </c:pt>
                <c:pt idx="14">
                  <c:v>986.0975442628619</c:v>
                </c:pt>
                <c:pt idx="15">
                  <c:v>985.11193960306264</c:v>
                </c:pt>
                <c:pt idx="16">
                  <c:v>984.12732005528517</c:v>
                </c:pt>
                <c:pt idx="17">
                  <c:v>983.14368463490962</c:v>
                </c:pt>
                <c:pt idx="18">
                  <c:v>982.16103235830064</c:v>
                </c:pt>
                <c:pt idx="19">
                  <c:v>981.17936224280595</c:v>
                </c:pt>
                <c:pt idx="20">
                  <c:v>980.19867330675527</c:v>
                </c:pt>
                <c:pt idx="21">
                  <c:v>979.21896456945956</c:v>
                </c:pt>
                <c:pt idx="22">
                  <c:v>978.24023505120999</c:v>
                </c:pt>
                <c:pt idx="23">
                  <c:v>977.26248377327704</c:v>
                </c:pt>
                <c:pt idx="24">
                  <c:v>976.28570975790933</c:v>
                </c:pt>
                <c:pt idx="25">
                  <c:v>975.30991202833263</c:v>
                </c:pt>
                <c:pt idx="26">
                  <c:v>974.33508960874929</c:v>
                </c:pt>
                <c:pt idx="27">
                  <c:v>973.36124152433683</c:v>
                </c:pt>
                <c:pt idx="28">
                  <c:v>972.38836680124689</c:v>
                </c:pt>
                <c:pt idx="29">
                  <c:v>971.41646446660479</c:v>
                </c:pt>
                <c:pt idx="30">
                  <c:v>970.44553354850814</c:v>
                </c:pt>
                <c:pt idx="31">
                  <c:v>969.47557307602597</c:v>
                </c:pt>
                <c:pt idx="32">
                  <c:v>968.50658207919764</c:v>
                </c:pt>
                <c:pt idx="33">
                  <c:v>967.53855958903205</c:v>
                </c:pt>
                <c:pt idx="34">
                  <c:v>966.57150463750668</c:v>
                </c:pt>
                <c:pt idx="35">
                  <c:v>965.6054162575665</c:v>
                </c:pt>
                <c:pt idx="36">
                  <c:v>964.64029348312295</c:v>
                </c:pt>
                <c:pt idx="37">
                  <c:v>963.67613534905342</c:v>
                </c:pt>
                <c:pt idx="38">
                  <c:v>962.71294089119954</c:v>
                </c:pt>
                <c:pt idx="39">
                  <c:v>961.75070914636672</c:v>
                </c:pt>
                <c:pt idx="40">
                  <c:v>960.78943915232321</c:v>
                </c:pt>
                <c:pt idx="41">
                  <c:v>959.82912994779895</c:v>
                </c:pt>
                <c:pt idx="42">
                  <c:v>958.8697805724845</c:v>
                </c:pt>
                <c:pt idx="43">
                  <c:v>957.91139006703065</c:v>
                </c:pt>
                <c:pt idx="44">
                  <c:v>956.95395747304667</c:v>
                </c:pt>
                <c:pt idx="45">
                  <c:v>955.99748183309987</c:v>
                </c:pt>
                <c:pt idx="46">
                  <c:v>955.04196219071457</c:v>
                </c:pt>
                <c:pt idx="47">
                  <c:v>954.0873975903711</c:v>
                </c:pt>
                <c:pt idx="48">
                  <c:v>953.13378707750473</c:v>
                </c:pt>
                <c:pt idx="49">
                  <c:v>952.18112969850472</c:v>
                </c:pt>
                <c:pt idx="50">
                  <c:v>951.229424500714</c:v>
                </c:pt>
                <c:pt idx="51">
                  <c:v>950.27867053242687</c:v>
                </c:pt>
                <c:pt idx="52">
                  <c:v>949.32886684288951</c:v>
                </c:pt>
                <c:pt idx="53">
                  <c:v>948.38001248229818</c:v>
                </c:pt>
                <c:pt idx="54">
                  <c:v>947.43210650179822</c:v>
                </c:pt>
                <c:pt idx="55">
                  <c:v>946.48514795348387</c:v>
                </c:pt>
                <c:pt idx="56">
                  <c:v>945.53913589039621</c:v>
                </c:pt>
                <c:pt idx="57">
                  <c:v>944.5940693665234</c:v>
                </c:pt>
                <c:pt idx="58">
                  <c:v>943.64994743679847</c:v>
                </c:pt>
                <c:pt idx="59">
                  <c:v>942.70676915709976</c:v>
                </c:pt>
                <c:pt idx="60">
                  <c:v>941.76453358424874</c:v>
                </c:pt>
                <c:pt idx="61">
                  <c:v>940.8232397760097</c:v>
                </c:pt>
                <c:pt idx="62">
                  <c:v>939.88288679108894</c:v>
                </c:pt>
                <c:pt idx="63">
                  <c:v>938.94347368913327</c:v>
                </c:pt>
                <c:pt idx="64">
                  <c:v>938.00499953072949</c:v>
                </c:pt>
                <c:pt idx="65">
                  <c:v>937.06746337740344</c:v>
                </c:pt>
                <c:pt idx="66">
                  <c:v>936.13086429161888</c:v>
                </c:pt>
                <c:pt idx="67">
                  <c:v>935.19520133677645</c:v>
                </c:pt>
                <c:pt idx="68">
                  <c:v>934.26047357721359</c:v>
                </c:pt>
                <c:pt idx="69">
                  <c:v>933.326680078202</c:v>
                </c:pt>
                <c:pt idx="70">
                  <c:v>932.39381990594813</c:v>
                </c:pt>
                <c:pt idx="71">
                  <c:v>931.46189212759202</c:v>
                </c:pt>
                <c:pt idx="72">
                  <c:v>930.53089581120571</c:v>
                </c:pt>
                <c:pt idx="73">
                  <c:v>929.60083002579267</c:v>
                </c:pt>
                <c:pt idx="74">
                  <c:v>928.67169384128715</c:v>
                </c:pt>
                <c:pt idx="75">
                  <c:v>927.74348632855288</c:v>
                </c:pt>
                <c:pt idx="76">
                  <c:v>926.81620655938229</c:v>
                </c:pt>
                <c:pt idx="77">
                  <c:v>925.88985360649531</c:v>
                </c:pt>
                <c:pt idx="78">
                  <c:v>924.96442654353928</c:v>
                </c:pt>
                <c:pt idx="79">
                  <c:v>924.03992444508674</c:v>
                </c:pt>
                <c:pt idx="80">
                  <c:v>923.11634638663577</c:v>
                </c:pt>
                <c:pt idx="81">
                  <c:v>922.19369144460802</c:v>
                </c:pt>
                <c:pt idx="82">
                  <c:v>921.27195869634863</c:v>
                </c:pt>
                <c:pt idx="83">
                  <c:v>920.35114722012463</c:v>
                </c:pt>
                <c:pt idx="84">
                  <c:v>919.4312560951247</c:v>
                </c:pt>
                <c:pt idx="85">
                  <c:v>918.51228440145724</c:v>
                </c:pt>
                <c:pt idx="86">
                  <c:v>917.59423122015096</c:v>
                </c:pt>
                <c:pt idx="87">
                  <c:v>916.67709563315225</c:v>
                </c:pt>
                <c:pt idx="88">
                  <c:v>915.76087672332562</c:v>
                </c:pt>
                <c:pt idx="89">
                  <c:v>914.84557357445192</c:v>
                </c:pt>
                <c:pt idx="90">
                  <c:v>913.93118527122806</c:v>
                </c:pt>
                <c:pt idx="91">
                  <c:v>913.01771089926581</c:v>
                </c:pt>
                <c:pt idx="92">
                  <c:v>912.1051495450904</c:v>
                </c:pt>
                <c:pt idx="93">
                  <c:v>911.19350029614054</c:v>
                </c:pt>
                <c:pt idx="94">
                  <c:v>910.28276224076683</c:v>
                </c:pt>
                <c:pt idx="95">
                  <c:v>909.37293446823128</c:v>
                </c:pt>
                <c:pt idx="96">
                  <c:v>908.46401606870609</c:v>
                </c:pt>
                <c:pt idx="97">
                  <c:v>907.5560061332726</c:v>
                </c:pt>
                <c:pt idx="98">
                  <c:v>906.64890375392088</c:v>
                </c:pt>
                <c:pt idx="99">
                  <c:v>905.7427080235484</c:v>
                </c:pt>
                <c:pt idx="100">
                  <c:v>904.83741803595956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C56-4A44-9FD8-6705CB60BCF0}"/>
            </c:ext>
          </c:extLst>
        </c:ser>
        <c:ser>
          <c:idx val="1"/>
          <c:order val="1"/>
          <c:tx>
            <c:strRef>
              <c:f>Bonds!$L$2</c:f>
              <c:strCache>
                <c:ptCount val="1"/>
                <c:pt idx="0">
                  <c:v>t=5</c:v>
                </c:pt>
              </c:strCache>
            </c:strRef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numRef>
              <c:f>Bonds!$J$3:$J$103</c:f>
              <c:numCache>
                <c:formatCode>0.0%</c:formatCode>
                <c:ptCount val="101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  <c:pt idx="5">
                  <c:v>5.0000000000000001E-3</c:v>
                </c:pt>
                <c:pt idx="6">
                  <c:v>6.0000000000000001E-3</c:v>
                </c:pt>
                <c:pt idx="7">
                  <c:v>7.0000000000000001E-3</c:v>
                </c:pt>
                <c:pt idx="8">
                  <c:v>8.0000000000000002E-3</c:v>
                </c:pt>
                <c:pt idx="9">
                  <c:v>9.0000000000000011E-3</c:v>
                </c:pt>
                <c:pt idx="10">
                  <c:v>1.0000000000000002E-2</c:v>
                </c:pt>
                <c:pt idx="11">
                  <c:v>1.1000000000000003E-2</c:v>
                </c:pt>
                <c:pt idx="12">
                  <c:v>1.2000000000000004E-2</c:v>
                </c:pt>
                <c:pt idx="13">
                  <c:v>1.3000000000000005E-2</c:v>
                </c:pt>
                <c:pt idx="14">
                  <c:v>1.4000000000000005E-2</c:v>
                </c:pt>
                <c:pt idx="15">
                  <c:v>1.5000000000000006E-2</c:v>
                </c:pt>
                <c:pt idx="16">
                  <c:v>1.6000000000000007E-2</c:v>
                </c:pt>
                <c:pt idx="17">
                  <c:v>1.7000000000000008E-2</c:v>
                </c:pt>
                <c:pt idx="18">
                  <c:v>1.8000000000000009E-2</c:v>
                </c:pt>
                <c:pt idx="19">
                  <c:v>1.900000000000001E-2</c:v>
                </c:pt>
                <c:pt idx="20">
                  <c:v>2.0000000000000011E-2</c:v>
                </c:pt>
                <c:pt idx="21">
                  <c:v>2.1000000000000012E-2</c:v>
                </c:pt>
                <c:pt idx="22">
                  <c:v>2.2000000000000013E-2</c:v>
                </c:pt>
                <c:pt idx="23">
                  <c:v>2.3000000000000013E-2</c:v>
                </c:pt>
                <c:pt idx="24">
                  <c:v>2.4000000000000014E-2</c:v>
                </c:pt>
                <c:pt idx="25">
                  <c:v>2.5000000000000015E-2</c:v>
                </c:pt>
                <c:pt idx="26">
                  <c:v>2.6000000000000016E-2</c:v>
                </c:pt>
                <c:pt idx="27">
                  <c:v>2.7000000000000017E-2</c:v>
                </c:pt>
                <c:pt idx="28">
                  <c:v>2.8000000000000018E-2</c:v>
                </c:pt>
                <c:pt idx="29">
                  <c:v>2.9000000000000019E-2</c:v>
                </c:pt>
                <c:pt idx="30">
                  <c:v>3.000000000000002E-2</c:v>
                </c:pt>
                <c:pt idx="31">
                  <c:v>3.1000000000000021E-2</c:v>
                </c:pt>
                <c:pt idx="32">
                  <c:v>3.2000000000000021E-2</c:v>
                </c:pt>
                <c:pt idx="33">
                  <c:v>3.3000000000000022E-2</c:v>
                </c:pt>
                <c:pt idx="34">
                  <c:v>3.4000000000000023E-2</c:v>
                </c:pt>
                <c:pt idx="35">
                  <c:v>3.5000000000000024E-2</c:v>
                </c:pt>
                <c:pt idx="36">
                  <c:v>3.6000000000000025E-2</c:v>
                </c:pt>
                <c:pt idx="37">
                  <c:v>3.7000000000000026E-2</c:v>
                </c:pt>
                <c:pt idx="38">
                  <c:v>3.8000000000000027E-2</c:v>
                </c:pt>
                <c:pt idx="39">
                  <c:v>3.9000000000000028E-2</c:v>
                </c:pt>
                <c:pt idx="40">
                  <c:v>4.0000000000000029E-2</c:v>
                </c:pt>
                <c:pt idx="41">
                  <c:v>4.1000000000000029E-2</c:v>
                </c:pt>
                <c:pt idx="42">
                  <c:v>4.200000000000003E-2</c:v>
                </c:pt>
                <c:pt idx="43">
                  <c:v>4.3000000000000031E-2</c:v>
                </c:pt>
                <c:pt idx="44">
                  <c:v>4.4000000000000032E-2</c:v>
                </c:pt>
                <c:pt idx="45">
                  <c:v>4.5000000000000033E-2</c:v>
                </c:pt>
                <c:pt idx="46">
                  <c:v>4.6000000000000034E-2</c:v>
                </c:pt>
                <c:pt idx="47">
                  <c:v>4.7000000000000035E-2</c:v>
                </c:pt>
                <c:pt idx="48">
                  <c:v>4.8000000000000036E-2</c:v>
                </c:pt>
                <c:pt idx="49">
                  <c:v>4.9000000000000037E-2</c:v>
                </c:pt>
                <c:pt idx="50">
                  <c:v>5.0000000000000037E-2</c:v>
                </c:pt>
                <c:pt idx="51">
                  <c:v>5.1000000000000038E-2</c:v>
                </c:pt>
                <c:pt idx="52">
                  <c:v>5.2000000000000039E-2</c:v>
                </c:pt>
                <c:pt idx="53">
                  <c:v>5.300000000000004E-2</c:v>
                </c:pt>
                <c:pt idx="54">
                  <c:v>5.4000000000000041E-2</c:v>
                </c:pt>
                <c:pt idx="55">
                  <c:v>5.5000000000000042E-2</c:v>
                </c:pt>
                <c:pt idx="56">
                  <c:v>5.6000000000000043E-2</c:v>
                </c:pt>
                <c:pt idx="57">
                  <c:v>5.7000000000000044E-2</c:v>
                </c:pt>
                <c:pt idx="58">
                  <c:v>5.8000000000000045E-2</c:v>
                </c:pt>
                <c:pt idx="59">
                  <c:v>5.9000000000000045E-2</c:v>
                </c:pt>
                <c:pt idx="60">
                  <c:v>6.0000000000000046E-2</c:v>
                </c:pt>
                <c:pt idx="61">
                  <c:v>6.1000000000000047E-2</c:v>
                </c:pt>
                <c:pt idx="62">
                  <c:v>6.2000000000000048E-2</c:v>
                </c:pt>
                <c:pt idx="63">
                  <c:v>6.3000000000000042E-2</c:v>
                </c:pt>
                <c:pt idx="64">
                  <c:v>6.4000000000000043E-2</c:v>
                </c:pt>
                <c:pt idx="65">
                  <c:v>6.5000000000000044E-2</c:v>
                </c:pt>
                <c:pt idx="66">
                  <c:v>6.6000000000000045E-2</c:v>
                </c:pt>
                <c:pt idx="67">
                  <c:v>6.7000000000000046E-2</c:v>
                </c:pt>
                <c:pt idx="68">
                  <c:v>6.8000000000000047E-2</c:v>
                </c:pt>
                <c:pt idx="69">
                  <c:v>6.9000000000000047E-2</c:v>
                </c:pt>
                <c:pt idx="70">
                  <c:v>7.0000000000000048E-2</c:v>
                </c:pt>
                <c:pt idx="71">
                  <c:v>7.1000000000000049E-2</c:v>
                </c:pt>
                <c:pt idx="72">
                  <c:v>7.200000000000005E-2</c:v>
                </c:pt>
                <c:pt idx="73">
                  <c:v>7.3000000000000051E-2</c:v>
                </c:pt>
                <c:pt idx="74">
                  <c:v>7.4000000000000052E-2</c:v>
                </c:pt>
                <c:pt idx="75">
                  <c:v>7.5000000000000053E-2</c:v>
                </c:pt>
                <c:pt idx="76">
                  <c:v>7.6000000000000054E-2</c:v>
                </c:pt>
                <c:pt idx="77">
                  <c:v>7.7000000000000055E-2</c:v>
                </c:pt>
                <c:pt idx="78">
                  <c:v>7.8000000000000055E-2</c:v>
                </c:pt>
                <c:pt idx="79">
                  <c:v>7.9000000000000056E-2</c:v>
                </c:pt>
                <c:pt idx="80">
                  <c:v>8.0000000000000057E-2</c:v>
                </c:pt>
                <c:pt idx="81">
                  <c:v>8.1000000000000058E-2</c:v>
                </c:pt>
                <c:pt idx="82">
                  <c:v>8.2000000000000059E-2</c:v>
                </c:pt>
                <c:pt idx="83">
                  <c:v>8.300000000000006E-2</c:v>
                </c:pt>
                <c:pt idx="84">
                  <c:v>8.4000000000000061E-2</c:v>
                </c:pt>
                <c:pt idx="85">
                  <c:v>8.5000000000000062E-2</c:v>
                </c:pt>
                <c:pt idx="86">
                  <c:v>8.6000000000000063E-2</c:v>
                </c:pt>
                <c:pt idx="87">
                  <c:v>8.7000000000000063E-2</c:v>
                </c:pt>
                <c:pt idx="88">
                  <c:v>8.8000000000000064E-2</c:v>
                </c:pt>
                <c:pt idx="89">
                  <c:v>8.9000000000000065E-2</c:v>
                </c:pt>
                <c:pt idx="90">
                  <c:v>9.0000000000000066E-2</c:v>
                </c:pt>
                <c:pt idx="91">
                  <c:v>9.1000000000000067E-2</c:v>
                </c:pt>
                <c:pt idx="92">
                  <c:v>9.2000000000000068E-2</c:v>
                </c:pt>
                <c:pt idx="93">
                  <c:v>9.3000000000000069E-2</c:v>
                </c:pt>
                <c:pt idx="94">
                  <c:v>9.400000000000007E-2</c:v>
                </c:pt>
                <c:pt idx="95">
                  <c:v>9.500000000000007E-2</c:v>
                </c:pt>
                <c:pt idx="96">
                  <c:v>9.6000000000000071E-2</c:v>
                </c:pt>
                <c:pt idx="97">
                  <c:v>9.7000000000000072E-2</c:v>
                </c:pt>
                <c:pt idx="98">
                  <c:v>9.8000000000000073E-2</c:v>
                </c:pt>
                <c:pt idx="99">
                  <c:v>9.9000000000000074E-2</c:v>
                </c:pt>
                <c:pt idx="100">
                  <c:v>0.10000000000000007</c:v>
                </c:pt>
              </c:numCache>
            </c:numRef>
          </c:xVal>
          <c:yVal>
            <c:numRef>
              <c:f>Bonds!$L$3:$L$103</c:f>
              <c:numCache>
                <c:formatCode>"$"#,##0.00</c:formatCode>
                <c:ptCount val="101"/>
                <c:pt idx="0">
                  <c:v>1000</c:v>
                </c:pt>
                <c:pt idx="1">
                  <c:v>995.01247919268235</c:v>
                </c:pt>
                <c:pt idx="2">
                  <c:v>990.0498337491681</c:v>
                </c:pt>
                <c:pt idx="3">
                  <c:v>985.11193960306264</c:v>
                </c:pt>
                <c:pt idx="4">
                  <c:v>980.19867330675527</c:v>
                </c:pt>
                <c:pt idx="5">
                  <c:v>975.30991202833263</c:v>
                </c:pt>
                <c:pt idx="6">
                  <c:v>970.44553354850814</c:v>
                </c:pt>
                <c:pt idx="7">
                  <c:v>965.6054162575665</c:v>
                </c:pt>
                <c:pt idx="8">
                  <c:v>960.78943915232321</c:v>
                </c:pt>
                <c:pt idx="9">
                  <c:v>955.99748183309987</c:v>
                </c:pt>
                <c:pt idx="10">
                  <c:v>951.229424500714</c:v>
                </c:pt>
                <c:pt idx="11">
                  <c:v>946.48514795348387</c:v>
                </c:pt>
                <c:pt idx="12">
                  <c:v>941.76453358424874</c:v>
                </c:pt>
                <c:pt idx="13">
                  <c:v>937.06746337740344</c:v>
                </c:pt>
                <c:pt idx="14">
                  <c:v>932.39381990594813</c:v>
                </c:pt>
                <c:pt idx="15">
                  <c:v>927.74348632855288</c:v>
                </c:pt>
                <c:pt idx="16">
                  <c:v>923.11634638663577</c:v>
                </c:pt>
                <c:pt idx="17">
                  <c:v>918.51228440145724</c:v>
                </c:pt>
                <c:pt idx="18">
                  <c:v>913.93118527122817</c:v>
                </c:pt>
                <c:pt idx="19">
                  <c:v>909.37293446823139</c:v>
                </c:pt>
                <c:pt idx="20">
                  <c:v>904.83741803595956</c:v>
                </c:pt>
                <c:pt idx="21">
                  <c:v>900.32452258626563</c:v>
                </c:pt>
                <c:pt idx="22">
                  <c:v>895.83413529652819</c:v>
                </c:pt>
                <c:pt idx="23">
                  <c:v>891.36614390683133</c:v>
                </c:pt>
                <c:pt idx="24">
                  <c:v>886.92043671715749</c:v>
                </c:pt>
                <c:pt idx="25">
                  <c:v>882.49690258459532</c:v>
                </c:pt>
                <c:pt idx="26">
                  <c:v>878.09543092056117</c:v>
                </c:pt>
                <c:pt idx="27">
                  <c:v>873.71591168803434</c:v>
                </c:pt>
                <c:pt idx="28">
                  <c:v>869.35823539880573</c:v>
                </c:pt>
                <c:pt idx="29">
                  <c:v>865.0222931107412</c:v>
                </c:pt>
                <c:pt idx="30">
                  <c:v>860.70797642505772</c:v>
                </c:pt>
                <c:pt idx="31">
                  <c:v>856.41517748361343</c:v>
                </c:pt>
                <c:pt idx="32">
                  <c:v>852.14378896621122</c:v>
                </c:pt>
                <c:pt idx="33">
                  <c:v>847.89370408791581</c:v>
                </c:pt>
                <c:pt idx="34">
                  <c:v>843.66481659638362</c:v>
                </c:pt>
                <c:pt idx="35">
                  <c:v>839.45702076920725</c:v>
                </c:pt>
                <c:pt idx="36">
                  <c:v>835.27021141127193</c:v>
                </c:pt>
                <c:pt idx="37">
                  <c:v>831.10428385212549</c:v>
                </c:pt>
                <c:pt idx="38">
                  <c:v>826.95913394336219</c:v>
                </c:pt>
                <c:pt idx="39">
                  <c:v>822.83465805601827</c:v>
                </c:pt>
                <c:pt idx="40">
                  <c:v>818.73075307798172</c:v>
                </c:pt>
                <c:pt idx="41">
                  <c:v>814.64731641141441</c:v>
                </c:pt>
                <c:pt idx="42">
                  <c:v>810.584245970187</c:v>
                </c:pt>
                <c:pt idx="43">
                  <c:v>806.54144017732676</c:v>
                </c:pt>
                <c:pt idx="44">
                  <c:v>802.5187979624784</c:v>
                </c:pt>
                <c:pt idx="45">
                  <c:v>798.5162187593769</c:v>
                </c:pt>
                <c:pt idx="46">
                  <c:v>794.53360250333378</c:v>
                </c:pt>
                <c:pt idx="47">
                  <c:v>790.57084962873535</c:v>
                </c:pt>
                <c:pt idx="48">
                  <c:v>786.62786106655324</c:v>
                </c:pt>
                <c:pt idx="49">
                  <c:v>782.70453824186802</c:v>
                </c:pt>
                <c:pt idx="50">
                  <c:v>778.80078307140479</c:v>
                </c:pt>
                <c:pt idx="51">
                  <c:v>774.91649796108072</c:v>
                </c:pt>
                <c:pt idx="52">
                  <c:v>771.05158580356613</c:v>
                </c:pt>
                <c:pt idx="53">
                  <c:v>767.20594997585556</c:v>
                </c:pt>
                <c:pt idx="54">
                  <c:v>763.37949433685299</c:v>
                </c:pt>
                <c:pt idx="55">
                  <c:v>759.57212322496832</c:v>
                </c:pt>
                <c:pt idx="56">
                  <c:v>755.78374145572536</c:v>
                </c:pt>
                <c:pt idx="57">
                  <c:v>752.01425431938253</c:v>
                </c:pt>
                <c:pt idx="58">
                  <c:v>748.26356757856502</c:v>
                </c:pt>
                <c:pt idx="59">
                  <c:v>744.53158746590918</c:v>
                </c:pt>
                <c:pt idx="60">
                  <c:v>740.81822068171778</c:v>
                </c:pt>
                <c:pt idx="61">
                  <c:v>737.12337439162752</c:v>
                </c:pt>
                <c:pt idx="62">
                  <c:v>733.44695622428912</c:v>
                </c:pt>
                <c:pt idx="63">
                  <c:v>729.78887426905658</c:v>
                </c:pt>
                <c:pt idx="64">
                  <c:v>726.14903707369069</c:v>
                </c:pt>
                <c:pt idx="65">
                  <c:v>722.52735364207194</c:v>
                </c:pt>
                <c:pt idx="66">
                  <c:v>718.92373343192594</c:v>
                </c:pt>
                <c:pt idx="67">
                  <c:v>715.3380863525598</c:v>
                </c:pt>
                <c:pt idx="68">
                  <c:v>711.77032276260957</c:v>
                </c:pt>
                <c:pt idx="69">
                  <c:v>708.22035346779978</c:v>
                </c:pt>
                <c:pt idx="70">
                  <c:v>704.68808971871317</c:v>
                </c:pt>
                <c:pt idx="71">
                  <c:v>701.17344320857217</c:v>
                </c:pt>
                <c:pt idx="72">
                  <c:v>697.67632607103087</c:v>
                </c:pt>
                <c:pt idx="73">
                  <c:v>694.19665087797864</c:v>
                </c:pt>
                <c:pt idx="74">
                  <c:v>690.73433063735445</c:v>
                </c:pt>
                <c:pt idx="75">
                  <c:v>687.28927879097205</c:v>
                </c:pt>
                <c:pt idx="76">
                  <c:v>683.86140921235574</c:v>
                </c:pt>
                <c:pt idx="77">
                  <c:v>680.45063620458745</c:v>
                </c:pt>
                <c:pt idx="78">
                  <c:v>677.05687449816458</c:v>
                </c:pt>
                <c:pt idx="79">
                  <c:v>673.68003924886739</c:v>
                </c:pt>
                <c:pt idx="80">
                  <c:v>670.32004603563905</c:v>
                </c:pt>
                <c:pt idx="81">
                  <c:v>666.97681085847421</c:v>
                </c:pt>
                <c:pt idx="82">
                  <c:v>663.65025013631919</c:v>
                </c:pt>
                <c:pt idx="83">
                  <c:v>660.34028070498266</c:v>
                </c:pt>
                <c:pt idx="84">
                  <c:v>657.04681981505655</c:v>
                </c:pt>
                <c:pt idx="85">
                  <c:v>653.76978512984704</c:v>
                </c:pt>
                <c:pt idx="86">
                  <c:v>650.50909472331625</c:v>
                </c:pt>
                <c:pt idx="87">
                  <c:v>647.26466707803445</c:v>
                </c:pt>
                <c:pt idx="88">
                  <c:v>644.03642108314114</c:v>
                </c:pt>
                <c:pt idx="89">
                  <c:v>640.82427603231849</c:v>
                </c:pt>
                <c:pt idx="90">
                  <c:v>637.6281516217731</c:v>
                </c:pt>
                <c:pt idx="91">
                  <c:v>634.44796794822798</c:v>
                </c:pt>
                <c:pt idx="92">
                  <c:v>631.28364550692572</c:v>
                </c:pt>
                <c:pt idx="93">
                  <c:v>628.13510518964051</c:v>
                </c:pt>
                <c:pt idx="94">
                  <c:v>625.00226828270058</c:v>
                </c:pt>
                <c:pt idx="95">
                  <c:v>621.88505646501983</c:v>
                </c:pt>
                <c:pt idx="96">
                  <c:v>618.78339180614057</c:v>
                </c:pt>
                <c:pt idx="97">
                  <c:v>615.69719676428497</c:v>
                </c:pt>
                <c:pt idx="98">
                  <c:v>612.62639418441586</c:v>
                </c:pt>
                <c:pt idx="99">
                  <c:v>609.57090729630897</c:v>
                </c:pt>
                <c:pt idx="100">
                  <c:v>606.53065971263322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C56-4A44-9FD8-6705CB60BCF0}"/>
            </c:ext>
          </c:extLst>
        </c:ser>
        <c:ser>
          <c:idx val="2"/>
          <c:order val="2"/>
          <c:tx>
            <c:strRef>
              <c:f>Bonds!$M$2</c:f>
              <c:strCache>
                <c:ptCount val="1"/>
                <c:pt idx="0">
                  <c:v>t=25</c:v>
                </c:pt>
              </c:strCache>
            </c:strRef>
          </c:tx>
          <c:spPr>
            <a:ln w="22225" cap="rnd">
              <a:solidFill>
                <a:schemeClr val="accent3"/>
              </a:solidFill>
            </a:ln>
            <a:effectLst>
              <a:glow rad="139700">
                <a:schemeClr val="accent3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numRef>
              <c:f>Bonds!$J$3:$J$103</c:f>
              <c:numCache>
                <c:formatCode>0.0%</c:formatCode>
                <c:ptCount val="101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  <c:pt idx="5">
                  <c:v>5.0000000000000001E-3</c:v>
                </c:pt>
                <c:pt idx="6">
                  <c:v>6.0000000000000001E-3</c:v>
                </c:pt>
                <c:pt idx="7">
                  <c:v>7.0000000000000001E-3</c:v>
                </c:pt>
                <c:pt idx="8">
                  <c:v>8.0000000000000002E-3</c:v>
                </c:pt>
                <c:pt idx="9">
                  <c:v>9.0000000000000011E-3</c:v>
                </c:pt>
                <c:pt idx="10">
                  <c:v>1.0000000000000002E-2</c:v>
                </c:pt>
                <c:pt idx="11">
                  <c:v>1.1000000000000003E-2</c:v>
                </c:pt>
                <c:pt idx="12">
                  <c:v>1.2000000000000004E-2</c:v>
                </c:pt>
                <c:pt idx="13">
                  <c:v>1.3000000000000005E-2</c:v>
                </c:pt>
                <c:pt idx="14">
                  <c:v>1.4000000000000005E-2</c:v>
                </c:pt>
                <c:pt idx="15">
                  <c:v>1.5000000000000006E-2</c:v>
                </c:pt>
                <c:pt idx="16">
                  <c:v>1.6000000000000007E-2</c:v>
                </c:pt>
                <c:pt idx="17">
                  <c:v>1.7000000000000008E-2</c:v>
                </c:pt>
                <c:pt idx="18">
                  <c:v>1.8000000000000009E-2</c:v>
                </c:pt>
                <c:pt idx="19">
                  <c:v>1.900000000000001E-2</c:v>
                </c:pt>
                <c:pt idx="20">
                  <c:v>2.0000000000000011E-2</c:v>
                </c:pt>
                <c:pt idx="21">
                  <c:v>2.1000000000000012E-2</c:v>
                </c:pt>
                <c:pt idx="22">
                  <c:v>2.2000000000000013E-2</c:v>
                </c:pt>
                <c:pt idx="23">
                  <c:v>2.3000000000000013E-2</c:v>
                </c:pt>
                <c:pt idx="24">
                  <c:v>2.4000000000000014E-2</c:v>
                </c:pt>
                <c:pt idx="25">
                  <c:v>2.5000000000000015E-2</c:v>
                </c:pt>
                <c:pt idx="26">
                  <c:v>2.6000000000000016E-2</c:v>
                </c:pt>
                <c:pt idx="27">
                  <c:v>2.7000000000000017E-2</c:v>
                </c:pt>
                <c:pt idx="28">
                  <c:v>2.8000000000000018E-2</c:v>
                </c:pt>
                <c:pt idx="29">
                  <c:v>2.9000000000000019E-2</c:v>
                </c:pt>
                <c:pt idx="30">
                  <c:v>3.000000000000002E-2</c:v>
                </c:pt>
                <c:pt idx="31">
                  <c:v>3.1000000000000021E-2</c:v>
                </c:pt>
                <c:pt idx="32">
                  <c:v>3.2000000000000021E-2</c:v>
                </c:pt>
                <c:pt idx="33">
                  <c:v>3.3000000000000022E-2</c:v>
                </c:pt>
                <c:pt idx="34">
                  <c:v>3.4000000000000023E-2</c:v>
                </c:pt>
                <c:pt idx="35">
                  <c:v>3.5000000000000024E-2</c:v>
                </c:pt>
                <c:pt idx="36">
                  <c:v>3.6000000000000025E-2</c:v>
                </c:pt>
                <c:pt idx="37">
                  <c:v>3.7000000000000026E-2</c:v>
                </c:pt>
                <c:pt idx="38">
                  <c:v>3.8000000000000027E-2</c:v>
                </c:pt>
                <c:pt idx="39">
                  <c:v>3.9000000000000028E-2</c:v>
                </c:pt>
                <c:pt idx="40">
                  <c:v>4.0000000000000029E-2</c:v>
                </c:pt>
                <c:pt idx="41">
                  <c:v>4.1000000000000029E-2</c:v>
                </c:pt>
                <c:pt idx="42">
                  <c:v>4.200000000000003E-2</c:v>
                </c:pt>
                <c:pt idx="43">
                  <c:v>4.3000000000000031E-2</c:v>
                </c:pt>
                <c:pt idx="44">
                  <c:v>4.4000000000000032E-2</c:v>
                </c:pt>
                <c:pt idx="45">
                  <c:v>4.5000000000000033E-2</c:v>
                </c:pt>
                <c:pt idx="46">
                  <c:v>4.6000000000000034E-2</c:v>
                </c:pt>
                <c:pt idx="47">
                  <c:v>4.7000000000000035E-2</c:v>
                </c:pt>
                <c:pt idx="48">
                  <c:v>4.8000000000000036E-2</c:v>
                </c:pt>
                <c:pt idx="49">
                  <c:v>4.9000000000000037E-2</c:v>
                </c:pt>
                <c:pt idx="50">
                  <c:v>5.0000000000000037E-2</c:v>
                </c:pt>
                <c:pt idx="51">
                  <c:v>5.1000000000000038E-2</c:v>
                </c:pt>
                <c:pt idx="52">
                  <c:v>5.2000000000000039E-2</c:v>
                </c:pt>
                <c:pt idx="53">
                  <c:v>5.300000000000004E-2</c:v>
                </c:pt>
                <c:pt idx="54">
                  <c:v>5.4000000000000041E-2</c:v>
                </c:pt>
                <c:pt idx="55">
                  <c:v>5.5000000000000042E-2</c:v>
                </c:pt>
                <c:pt idx="56">
                  <c:v>5.6000000000000043E-2</c:v>
                </c:pt>
                <c:pt idx="57">
                  <c:v>5.7000000000000044E-2</c:v>
                </c:pt>
                <c:pt idx="58">
                  <c:v>5.8000000000000045E-2</c:v>
                </c:pt>
                <c:pt idx="59">
                  <c:v>5.9000000000000045E-2</c:v>
                </c:pt>
                <c:pt idx="60">
                  <c:v>6.0000000000000046E-2</c:v>
                </c:pt>
                <c:pt idx="61">
                  <c:v>6.1000000000000047E-2</c:v>
                </c:pt>
                <c:pt idx="62">
                  <c:v>6.2000000000000048E-2</c:v>
                </c:pt>
                <c:pt idx="63">
                  <c:v>6.3000000000000042E-2</c:v>
                </c:pt>
                <c:pt idx="64">
                  <c:v>6.4000000000000043E-2</c:v>
                </c:pt>
                <c:pt idx="65">
                  <c:v>6.5000000000000044E-2</c:v>
                </c:pt>
                <c:pt idx="66">
                  <c:v>6.6000000000000045E-2</c:v>
                </c:pt>
                <c:pt idx="67">
                  <c:v>6.7000000000000046E-2</c:v>
                </c:pt>
                <c:pt idx="68">
                  <c:v>6.8000000000000047E-2</c:v>
                </c:pt>
                <c:pt idx="69">
                  <c:v>6.9000000000000047E-2</c:v>
                </c:pt>
                <c:pt idx="70">
                  <c:v>7.0000000000000048E-2</c:v>
                </c:pt>
                <c:pt idx="71">
                  <c:v>7.1000000000000049E-2</c:v>
                </c:pt>
                <c:pt idx="72">
                  <c:v>7.200000000000005E-2</c:v>
                </c:pt>
                <c:pt idx="73">
                  <c:v>7.3000000000000051E-2</c:v>
                </c:pt>
                <c:pt idx="74">
                  <c:v>7.4000000000000052E-2</c:v>
                </c:pt>
                <c:pt idx="75">
                  <c:v>7.5000000000000053E-2</c:v>
                </c:pt>
                <c:pt idx="76">
                  <c:v>7.6000000000000054E-2</c:v>
                </c:pt>
                <c:pt idx="77">
                  <c:v>7.7000000000000055E-2</c:v>
                </c:pt>
                <c:pt idx="78">
                  <c:v>7.8000000000000055E-2</c:v>
                </c:pt>
                <c:pt idx="79">
                  <c:v>7.9000000000000056E-2</c:v>
                </c:pt>
                <c:pt idx="80">
                  <c:v>8.0000000000000057E-2</c:v>
                </c:pt>
                <c:pt idx="81">
                  <c:v>8.1000000000000058E-2</c:v>
                </c:pt>
                <c:pt idx="82">
                  <c:v>8.2000000000000059E-2</c:v>
                </c:pt>
                <c:pt idx="83">
                  <c:v>8.300000000000006E-2</c:v>
                </c:pt>
                <c:pt idx="84">
                  <c:v>8.4000000000000061E-2</c:v>
                </c:pt>
                <c:pt idx="85">
                  <c:v>8.5000000000000062E-2</c:v>
                </c:pt>
                <c:pt idx="86">
                  <c:v>8.6000000000000063E-2</c:v>
                </c:pt>
                <c:pt idx="87">
                  <c:v>8.7000000000000063E-2</c:v>
                </c:pt>
                <c:pt idx="88">
                  <c:v>8.8000000000000064E-2</c:v>
                </c:pt>
                <c:pt idx="89">
                  <c:v>8.9000000000000065E-2</c:v>
                </c:pt>
                <c:pt idx="90">
                  <c:v>9.0000000000000066E-2</c:v>
                </c:pt>
                <c:pt idx="91">
                  <c:v>9.1000000000000067E-2</c:v>
                </c:pt>
                <c:pt idx="92">
                  <c:v>9.2000000000000068E-2</c:v>
                </c:pt>
                <c:pt idx="93">
                  <c:v>9.3000000000000069E-2</c:v>
                </c:pt>
                <c:pt idx="94">
                  <c:v>9.400000000000007E-2</c:v>
                </c:pt>
                <c:pt idx="95">
                  <c:v>9.500000000000007E-2</c:v>
                </c:pt>
                <c:pt idx="96">
                  <c:v>9.6000000000000071E-2</c:v>
                </c:pt>
                <c:pt idx="97">
                  <c:v>9.7000000000000072E-2</c:v>
                </c:pt>
                <c:pt idx="98">
                  <c:v>9.8000000000000073E-2</c:v>
                </c:pt>
                <c:pt idx="99">
                  <c:v>9.9000000000000074E-2</c:v>
                </c:pt>
                <c:pt idx="100">
                  <c:v>0.10000000000000007</c:v>
                </c:pt>
              </c:numCache>
            </c:numRef>
          </c:xVal>
          <c:yVal>
            <c:numRef>
              <c:f>Bonds!$M$3:$M$103</c:f>
              <c:numCache>
                <c:formatCode>"$"#,##0.00</c:formatCode>
                <c:ptCount val="101"/>
                <c:pt idx="0">
                  <c:v>1000</c:v>
                </c:pt>
                <c:pt idx="1">
                  <c:v>975.30991202833263</c:v>
                </c:pt>
                <c:pt idx="2">
                  <c:v>951.229424500714</c:v>
                </c:pt>
                <c:pt idx="3">
                  <c:v>927.74348632855288</c:v>
                </c:pt>
                <c:pt idx="4">
                  <c:v>904.83741803595956</c:v>
                </c:pt>
                <c:pt idx="5">
                  <c:v>882.49690258459543</c:v>
                </c:pt>
                <c:pt idx="6">
                  <c:v>860.70797642505784</c:v>
                </c:pt>
                <c:pt idx="7">
                  <c:v>839.45702076920736</c:v>
                </c:pt>
                <c:pt idx="8">
                  <c:v>818.73075307798183</c:v>
                </c:pt>
                <c:pt idx="9">
                  <c:v>798.51621875937701</c:v>
                </c:pt>
                <c:pt idx="10">
                  <c:v>778.80078307140491</c:v>
                </c:pt>
                <c:pt idx="11">
                  <c:v>759.57212322496832</c:v>
                </c:pt>
                <c:pt idx="12">
                  <c:v>740.81822068171778</c:v>
                </c:pt>
                <c:pt idx="13">
                  <c:v>722.52735364207206</c:v>
                </c:pt>
                <c:pt idx="14">
                  <c:v>704.68808971871329</c:v>
                </c:pt>
                <c:pt idx="15">
                  <c:v>687.28927879097216</c:v>
                </c:pt>
                <c:pt idx="16">
                  <c:v>670.32004603563917</c:v>
                </c:pt>
                <c:pt idx="17">
                  <c:v>653.76978512984715</c:v>
                </c:pt>
                <c:pt idx="18">
                  <c:v>637.6281516217731</c:v>
                </c:pt>
                <c:pt idx="19">
                  <c:v>621.88505646501994</c:v>
                </c:pt>
                <c:pt idx="20">
                  <c:v>606.53065971263334</c:v>
                </c:pt>
                <c:pt idx="21">
                  <c:v>591.55536436681484</c:v>
                </c:pt>
                <c:pt idx="22">
                  <c:v>576.9498103804865</c:v>
                </c:pt>
                <c:pt idx="23">
                  <c:v>562.70486880695557</c:v>
                </c:pt>
                <c:pt idx="24">
                  <c:v>548.81163609402631</c:v>
                </c:pt>
                <c:pt idx="25">
                  <c:v>535.2614285189901</c:v>
                </c:pt>
                <c:pt idx="26">
                  <c:v>522.04577676101587</c:v>
                </c:pt>
                <c:pt idx="27">
                  <c:v>509.15642060754897</c:v>
                </c:pt>
                <c:pt idx="28">
                  <c:v>496.58530379140933</c:v>
                </c:pt>
                <c:pt idx="29">
                  <c:v>484.32456895536222</c:v>
                </c:pt>
                <c:pt idx="30">
                  <c:v>472.36655274101452</c:v>
                </c:pt>
                <c:pt idx="31">
                  <c:v>460.70378099896561</c:v>
                </c:pt>
                <c:pt idx="32">
                  <c:v>449.3289641172214</c:v>
                </c:pt>
                <c:pt idx="33">
                  <c:v>438.23499246494902</c:v>
                </c:pt>
                <c:pt idx="34">
                  <c:v>427.41493194872641</c:v>
                </c:pt>
                <c:pt idx="35">
                  <c:v>416.86201967850815</c:v>
                </c:pt>
                <c:pt idx="36">
                  <c:v>406.56965974059887</c:v>
                </c:pt>
                <c:pt idx="37">
                  <c:v>396.53141907499264</c:v>
                </c:pt>
                <c:pt idx="38">
                  <c:v>386.74102345450098</c:v>
                </c:pt>
                <c:pt idx="39">
                  <c:v>377.19235356315664</c:v>
                </c:pt>
                <c:pt idx="40">
                  <c:v>367.87944117144207</c:v>
                </c:pt>
                <c:pt idx="41">
                  <c:v>358.79646540595127</c:v>
                </c:pt>
                <c:pt idx="42">
                  <c:v>349.93774911115509</c:v>
                </c:pt>
                <c:pt idx="43">
                  <c:v>341.2977553009934</c:v>
                </c:pt>
                <c:pt idx="44">
                  <c:v>332.8710836980793</c:v>
                </c:pt>
                <c:pt idx="45">
                  <c:v>324.65246735834944</c:v>
                </c:pt>
                <c:pt idx="46">
                  <c:v>316.63676937905296</c:v>
                </c:pt>
                <c:pt idx="47">
                  <c:v>308.81897968801957</c:v>
                </c:pt>
                <c:pt idx="48">
                  <c:v>301.19421191220187</c:v>
                </c:pt>
                <c:pt idx="49">
                  <c:v>293.75770032353256</c:v>
                </c:pt>
                <c:pt idx="50">
                  <c:v>286.50479686018986</c:v>
                </c:pt>
                <c:pt idx="51">
                  <c:v>279.43096822140706</c:v>
                </c:pt>
                <c:pt idx="52">
                  <c:v>272.53179303401237</c:v>
                </c:pt>
                <c:pt idx="53">
                  <c:v>265.80295908892634</c:v>
                </c:pt>
                <c:pt idx="54">
                  <c:v>259.24026064589123</c:v>
                </c:pt>
                <c:pt idx="55">
                  <c:v>252.83959580474618</c:v>
                </c:pt>
                <c:pt idx="56">
                  <c:v>246.59696394160622</c:v>
                </c:pt>
                <c:pt idx="57">
                  <c:v>240.50846320834185</c:v>
                </c:pt>
                <c:pt idx="58">
                  <c:v>234.57028809379742</c:v>
                </c:pt>
                <c:pt idx="59">
                  <c:v>228.77872704522218</c:v>
                </c:pt>
                <c:pt idx="60">
                  <c:v>223.13016014842958</c:v>
                </c:pt>
                <c:pt idx="61">
                  <c:v>217.62105686523262</c:v>
                </c:pt>
                <c:pt idx="62">
                  <c:v>212.24797382674282</c:v>
                </c:pt>
                <c:pt idx="63">
                  <c:v>207.00755268115239</c:v>
                </c:pt>
                <c:pt idx="64">
                  <c:v>201.89651799465523</c:v>
                </c:pt>
                <c:pt idx="65">
                  <c:v>196.91167520419384</c:v>
                </c:pt>
                <c:pt idx="66">
                  <c:v>192.04990862075391</c:v>
                </c:pt>
                <c:pt idx="67">
                  <c:v>187.30817948195681</c:v>
                </c:pt>
                <c:pt idx="68">
                  <c:v>182.68352405273444</c:v>
                </c:pt>
                <c:pt idx="69">
                  <c:v>178.17305177289822</c:v>
                </c:pt>
                <c:pt idx="70">
                  <c:v>173.77394345044493</c:v>
                </c:pt>
                <c:pt idx="71">
                  <c:v>169.48344949946988</c:v>
                </c:pt>
                <c:pt idx="72">
                  <c:v>165.29888822158634</c:v>
                </c:pt>
                <c:pt idx="73">
                  <c:v>161.21764412977655</c:v>
                </c:pt>
                <c:pt idx="74">
                  <c:v>157.23716631362745</c:v>
                </c:pt>
                <c:pt idx="75">
                  <c:v>153.35496684492824</c:v>
                </c:pt>
                <c:pt idx="76">
                  <c:v>149.56861922263488</c:v>
                </c:pt>
                <c:pt idx="77">
                  <c:v>145.87575685622716</c:v>
                </c:pt>
                <c:pt idx="78">
                  <c:v>142.2740715865134</c:v>
                </c:pt>
                <c:pt idx="79">
                  <c:v>138.76131224295506</c:v>
                </c:pt>
                <c:pt idx="80">
                  <c:v>135.3352832366125</c:v>
                </c:pt>
                <c:pt idx="81">
                  <c:v>131.99384318783007</c:v>
                </c:pt>
                <c:pt idx="82">
                  <c:v>128.73490358780401</c:v>
                </c:pt>
                <c:pt idx="83">
                  <c:v>125.55642749319703</c:v>
                </c:pt>
                <c:pt idx="84">
                  <c:v>122.45642825298174</c:v>
                </c:pt>
                <c:pt idx="85">
                  <c:v>119.43296826671946</c:v>
                </c:pt>
                <c:pt idx="86">
                  <c:v>116.48415777349676</c:v>
                </c:pt>
                <c:pt idx="87">
                  <c:v>113.60815367076356</c:v>
                </c:pt>
                <c:pt idx="88">
                  <c:v>110.80315836233372</c:v>
                </c:pt>
                <c:pt idx="89">
                  <c:v>108.06741863482912</c:v>
                </c:pt>
                <c:pt idx="90">
                  <c:v>105.39922456186416</c:v>
                </c:pt>
                <c:pt idx="91">
                  <c:v>102.79690843528621</c:v>
                </c:pt>
                <c:pt idx="92">
                  <c:v>100.25884372280356</c:v>
                </c:pt>
                <c:pt idx="93">
                  <c:v>97.783444051349917</c:v>
                </c:pt>
                <c:pt idx="94">
                  <c:v>95.369162215549451</c:v>
                </c:pt>
                <c:pt idx="95">
                  <c:v>93.014489210663328</c:v>
                </c:pt>
                <c:pt idx="96">
                  <c:v>90.71795328941235</c:v>
                </c:pt>
                <c:pt idx="97">
                  <c:v>88.478119042087158</c:v>
                </c:pt>
                <c:pt idx="98">
                  <c:v>86.293586499370349</c:v>
                </c:pt>
                <c:pt idx="99">
                  <c:v>84.162990257310213</c:v>
                </c:pt>
                <c:pt idx="100">
                  <c:v>82.084998623898642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C56-4A44-9FD8-6705CB60B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7791599"/>
        <c:axId val="1985241727"/>
      </c:scatterChart>
      <c:valAx>
        <c:axId val="3477915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5241727"/>
        <c:crosses val="autoZero"/>
        <c:crossBetween val="midCat"/>
      </c:valAx>
      <c:valAx>
        <c:axId val="1985241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779159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555376423145578"/>
          <c:y val="5.2602988498188029E-2"/>
          <c:w val="0.35070321397175552"/>
          <c:h val="8.02904715133929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Bond Price Changes and Market Interest Rates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'Relative Change'!$J$1</c:f>
              <c:strCache>
                <c:ptCount val="1"/>
                <c:pt idx="0">
                  <c:v>Approximate change in Price</c:v>
                </c:pt>
              </c:strCache>
            </c:strRef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numRef>
              <c:f>'Relative Change'!$I$2:$I$22</c:f>
              <c:numCache>
                <c:formatCode>0.0%</c:formatCode>
                <c:ptCount val="21"/>
                <c:pt idx="0">
                  <c:v>-0.05</c:v>
                </c:pt>
                <c:pt idx="1">
                  <c:v>-4.5000000000000005E-2</c:v>
                </c:pt>
                <c:pt idx="2">
                  <c:v>-4.0000000000000008E-2</c:v>
                </c:pt>
                <c:pt idx="3">
                  <c:v>-3.500000000000001E-2</c:v>
                </c:pt>
                <c:pt idx="4">
                  <c:v>-3.0000000000000009E-2</c:v>
                </c:pt>
                <c:pt idx="5">
                  <c:v>-2.5000000000000008E-2</c:v>
                </c:pt>
                <c:pt idx="6">
                  <c:v>-2.0000000000000007E-2</c:v>
                </c:pt>
                <c:pt idx="7">
                  <c:v>-1.5000000000000006E-2</c:v>
                </c:pt>
                <c:pt idx="8">
                  <c:v>-1.0000000000000005E-2</c:v>
                </c:pt>
                <c:pt idx="9">
                  <c:v>-5.0000000000000053E-3</c:v>
                </c:pt>
                <c:pt idx="10">
                  <c:v>0</c:v>
                </c:pt>
                <c:pt idx="11">
                  <c:v>5.0000000000000001E-3</c:v>
                </c:pt>
                <c:pt idx="12">
                  <c:v>0.01</c:v>
                </c:pt>
                <c:pt idx="13">
                  <c:v>1.4999999999999999E-2</c:v>
                </c:pt>
                <c:pt idx="14">
                  <c:v>0.02</c:v>
                </c:pt>
                <c:pt idx="15">
                  <c:v>2.5000000000000001E-2</c:v>
                </c:pt>
                <c:pt idx="16">
                  <c:v>3.0000000000000002E-2</c:v>
                </c:pt>
                <c:pt idx="17">
                  <c:v>3.5000000000000003E-2</c:v>
                </c:pt>
                <c:pt idx="18">
                  <c:v>0.04</c:v>
                </c:pt>
                <c:pt idx="19">
                  <c:v>4.4999999999999998E-2</c:v>
                </c:pt>
                <c:pt idx="20">
                  <c:v>4.9999999999999996E-2</c:v>
                </c:pt>
              </c:numCache>
            </c:numRef>
          </c:xVal>
          <c:yVal>
            <c:numRef>
              <c:f>'Relative Change'!$J$2:$J$22</c:f>
              <c:numCache>
                <c:formatCode>"$"#,##0.00</c:formatCode>
                <c:ptCount val="21"/>
                <c:pt idx="0">
                  <c:v>354.27491455576103</c:v>
                </c:pt>
                <c:pt idx="1">
                  <c:v>318.84742310018493</c:v>
                </c:pt>
                <c:pt idx="2">
                  <c:v>283.41993164460888</c:v>
                </c:pt>
                <c:pt idx="3">
                  <c:v>247.99244018903278</c:v>
                </c:pt>
                <c:pt idx="4">
                  <c:v>212.56494873345667</c:v>
                </c:pt>
                <c:pt idx="5">
                  <c:v>177.13745727788057</c:v>
                </c:pt>
                <c:pt idx="6">
                  <c:v>141.70996582230444</c:v>
                </c:pt>
                <c:pt idx="7">
                  <c:v>106.28247436672835</c:v>
                </c:pt>
                <c:pt idx="8">
                  <c:v>70.854982911152234</c:v>
                </c:pt>
                <c:pt idx="9">
                  <c:v>35.427491455576138</c:v>
                </c:pt>
                <c:pt idx="10">
                  <c:v>0</c:v>
                </c:pt>
                <c:pt idx="11">
                  <c:v>-35.427491455576103</c:v>
                </c:pt>
                <c:pt idx="12">
                  <c:v>-70.854982911152206</c:v>
                </c:pt>
                <c:pt idx="13">
                  <c:v>-106.28247436672829</c:v>
                </c:pt>
                <c:pt idx="14">
                  <c:v>-141.70996582230441</c:v>
                </c:pt>
                <c:pt idx="15">
                  <c:v>-177.13745727788051</c:v>
                </c:pt>
                <c:pt idx="16">
                  <c:v>-212.56494873345662</c:v>
                </c:pt>
                <c:pt idx="17">
                  <c:v>-247.99244018903272</c:v>
                </c:pt>
                <c:pt idx="18">
                  <c:v>-283.41993164460882</c:v>
                </c:pt>
                <c:pt idx="19">
                  <c:v>-318.84742310018487</c:v>
                </c:pt>
                <c:pt idx="20">
                  <c:v>-354.27491455576097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D33-438B-8690-234FA1B70ECB}"/>
            </c:ext>
          </c:extLst>
        </c:ser>
        <c:ser>
          <c:idx val="1"/>
          <c:order val="1"/>
          <c:tx>
            <c:strRef>
              <c:f>'Relative Change'!$K$1</c:f>
              <c:strCache>
                <c:ptCount val="1"/>
                <c:pt idx="0">
                  <c:v>Actual Change in Price</c:v>
                </c:pt>
              </c:strCache>
            </c:strRef>
          </c:tx>
          <c:spPr>
            <a:ln w="22225" cap="rnd">
              <a:solidFill>
                <a:schemeClr val="accent4"/>
              </a:solidFill>
            </a:ln>
            <a:effectLst>
              <a:glow rad="139700">
                <a:schemeClr val="accent4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numRef>
              <c:f>'Relative Change'!$I$2:$I$22</c:f>
              <c:numCache>
                <c:formatCode>0.0%</c:formatCode>
                <c:ptCount val="21"/>
                <c:pt idx="0">
                  <c:v>-0.05</c:v>
                </c:pt>
                <c:pt idx="1">
                  <c:v>-4.5000000000000005E-2</c:v>
                </c:pt>
                <c:pt idx="2">
                  <c:v>-4.0000000000000008E-2</c:v>
                </c:pt>
                <c:pt idx="3">
                  <c:v>-3.500000000000001E-2</c:v>
                </c:pt>
                <c:pt idx="4">
                  <c:v>-3.0000000000000009E-2</c:v>
                </c:pt>
                <c:pt idx="5">
                  <c:v>-2.5000000000000008E-2</c:v>
                </c:pt>
                <c:pt idx="6">
                  <c:v>-2.0000000000000007E-2</c:v>
                </c:pt>
                <c:pt idx="7">
                  <c:v>-1.5000000000000006E-2</c:v>
                </c:pt>
                <c:pt idx="8">
                  <c:v>-1.0000000000000005E-2</c:v>
                </c:pt>
                <c:pt idx="9">
                  <c:v>-5.0000000000000053E-3</c:v>
                </c:pt>
                <c:pt idx="10">
                  <c:v>0</c:v>
                </c:pt>
                <c:pt idx="11">
                  <c:v>5.0000000000000001E-3</c:v>
                </c:pt>
                <c:pt idx="12">
                  <c:v>0.01</c:v>
                </c:pt>
                <c:pt idx="13">
                  <c:v>1.4999999999999999E-2</c:v>
                </c:pt>
                <c:pt idx="14">
                  <c:v>0.02</c:v>
                </c:pt>
                <c:pt idx="15">
                  <c:v>2.5000000000000001E-2</c:v>
                </c:pt>
                <c:pt idx="16">
                  <c:v>3.0000000000000002E-2</c:v>
                </c:pt>
                <c:pt idx="17">
                  <c:v>3.5000000000000003E-2</c:v>
                </c:pt>
                <c:pt idx="18">
                  <c:v>0.04</c:v>
                </c:pt>
                <c:pt idx="19">
                  <c:v>4.4999999999999998E-2</c:v>
                </c:pt>
                <c:pt idx="20">
                  <c:v>4.9999999999999996E-2</c:v>
                </c:pt>
              </c:numCache>
            </c:numRef>
          </c:xVal>
          <c:yVal>
            <c:numRef>
              <c:f>'Relative Change'!$K$2:$K$22</c:f>
              <c:numCache>
                <c:formatCode>"$"#,##0.00</c:formatCode>
                <c:ptCount val="21"/>
                <c:pt idx="0">
                  <c:v>527.63344725898537</c:v>
                </c:pt>
                <c:pt idx="1">
                  <c:v>455.3769335875383</c:v>
                </c:pt>
                <c:pt idx="2">
                  <c:v>388.34142368404326</c:v>
                </c:pt>
                <c:pt idx="3">
                  <c:v>326.14966601836244</c:v>
                </c:pt>
                <c:pt idx="4">
                  <c:v>268.45166794070332</c:v>
                </c:pt>
                <c:pt idx="5">
                  <c:v>214.92272604995759</c:v>
                </c:pt>
                <c:pt idx="6">
                  <c:v>165.26159888075864</c:v>
                </c:pt>
                <c:pt idx="7">
                  <c:v>119.18881162580038</c:v>
                </c:pt>
                <c:pt idx="8">
                  <c:v>76.445083353011853</c:v>
                </c:pt>
                <c:pt idx="9">
                  <c:v>36.789867866534507</c:v>
                </c:pt>
                <c:pt idx="10">
                  <c:v>0</c:v>
                </c:pt>
                <c:pt idx="11">
                  <c:v>-34.131560276065443</c:v>
                </c:pt>
                <c:pt idx="12">
                  <c:v>-65.796893000415594</c:v>
                </c:pt>
                <c:pt idx="13">
                  <c:v>-95.174199177857815</c:v>
                </c:pt>
                <c:pt idx="14">
                  <c:v>-122.42880362985937</c:v>
                </c:pt>
                <c:pt idx="15">
                  <c:v>-147.71408538266502</c:v>
                </c:pt>
                <c:pt idx="16">
                  <c:v>-171.17234082881254</c:v>
                </c:pt>
                <c:pt idx="17">
                  <c:v>-192.9355845196074</c:v>
                </c:pt>
                <c:pt idx="18">
                  <c:v>-213.12629209512312</c:v>
                </c:pt>
                <c:pt idx="19">
                  <c:v>-231.85808953267255</c:v>
                </c:pt>
                <c:pt idx="20">
                  <c:v>-249.23639259258488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D33-438B-8690-234FA1B70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0793263"/>
        <c:axId val="1990794927"/>
      </c:scatterChart>
      <c:valAx>
        <c:axId val="19907932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0794927"/>
        <c:crosses val="autoZero"/>
        <c:crossBetween val="midCat"/>
      </c:valAx>
      <c:valAx>
        <c:axId val="1990794927"/>
        <c:scaling>
          <c:orientation val="minMax"/>
          <c:max val="500"/>
          <c:min val="-40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079326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676275</xdr:colOff>
      <xdr:row>24</xdr:row>
      <xdr:rowOff>28575</xdr:rowOff>
    </xdr:from>
    <xdr:to>
      <xdr:col>28</xdr:col>
      <xdr:colOff>104775</xdr:colOff>
      <xdr:row>39</xdr:row>
      <xdr:rowOff>123824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8C89F19-E1CA-433A-AF1C-E23C680AF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75785</xdr:colOff>
      <xdr:row>0</xdr:row>
      <xdr:rowOff>296517</xdr:rowOff>
    </xdr:from>
    <xdr:to>
      <xdr:col>32</xdr:col>
      <xdr:colOff>116370</xdr:colOff>
      <xdr:row>18</xdr:row>
      <xdr:rowOff>56736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6ACF0D4-FD3D-40FA-AE98-F4D874D056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629708</xdr:colOff>
      <xdr:row>4</xdr:row>
      <xdr:rowOff>21166</xdr:rowOff>
    </xdr:from>
    <xdr:to>
      <xdr:col>12</xdr:col>
      <xdr:colOff>1591734</xdr:colOff>
      <xdr:row>30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FC903BE-1851-495B-A780-B408465513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432999</xdr:colOff>
      <xdr:row>9</xdr:row>
      <xdr:rowOff>85999</xdr:rowOff>
    </xdr:from>
    <xdr:to>
      <xdr:col>23</xdr:col>
      <xdr:colOff>168830</xdr:colOff>
      <xdr:row>34</xdr:row>
      <xdr:rowOff>251653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A90B7BE-F304-44CB-B18B-093BEBCDDE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A008D-4F2E-49FE-A703-5186744E7646}">
  <dimension ref="A1:S103"/>
  <sheetViews>
    <sheetView tabSelected="1" zoomScaleNormal="100" workbookViewId="0"/>
  </sheetViews>
  <sheetFormatPr defaultColWidth="9.140625" defaultRowHeight="21" x14ac:dyDescent="0.35"/>
  <cols>
    <col min="1" max="1" width="9.140625" style="1"/>
    <col min="2" max="2" width="9.28515625" style="1" bestFit="1" customWidth="1"/>
    <col min="3" max="5" width="11.42578125" style="1" bestFit="1" customWidth="1"/>
    <col min="6" max="6" width="12" style="8" bestFit="1" customWidth="1"/>
    <col min="7" max="7" width="14.5703125" style="10" bestFit="1" customWidth="1"/>
    <col min="8" max="9" width="14.5703125" style="4" bestFit="1" customWidth="1"/>
    <col min="10" max="11" width="9.140625" style="1"/>
    <col min="12" max="13" width="15" style="1" bestFit="1" customWidth="1"/>
    <col min="14" max="14" width="12.85546875" style="1" bestFit="1" customWidth="1"/>
    <col min="15" max="15" width="14.5703125" style="1" bestFit="1" customWidth="1"/>
    <col min="16" max="17" width="14.5703125" style="1" customWidth="1"/>
    <col min="18" max="18" width="18.140625" style="4" bestFit="1" customWidth="1"/>
    <col min="19" max="19" width="9.85546875" style="1" bestFit="1" customWidth="1"/>
    <col min="20" max="16384" width="9.140625" style="1"/>
  </cols>
  <sheetData>
    <row r="1" spans="1:19" ht="26.25" x14ac:dyDescent="0.4">
      <c r="G1" s="28" t="s">
        <v>11</v>
      </c>
      <c r="H1" s="28"/>
      <c r="I1" s="28"/>
      <c r="M1" s="27" t="s">
        <v>10</v>
      </c>
      <c r="N1" s="27"/>
      <c r="O1" s="27"/>
      <c r="P1" s="15"/>
      <c r="Q1" s="15"/>
    </row>
    <row r="2" spans="1:19" x14ac:dyDescent="0.35">
      <c r="A2" s="1" t="s">
        <v>4</v>
      </c>
      <c r="B2" s="2">
        <v>1000</v>
      </c>
      <c r="F2" s="7" t="s">
        <v>2</v>
      </c>
      <c r="G2" s="9" t="s">
        <v>5</v>
      </c>
      <c r="H2" s="3" t="s">
        <v>6</v>
      </c>
      <c r="I2" s="3" t="s">
        <v>7</v>
      </c>
      <c r="L2" s="9" t="s">
        <v>12</v>
      </c>
      <c r="M2" s="13" t="s">
        <v>13</v>
      </c>
      <c r="N2" s="3" t="s">
        <v>3</v>
      </c>
      <c r="O2" s="3" t="s">
        <v>4</v>
      </c>
      <c r="P2" s="3" t="s">
        <v>14</v>
      </c>
      <c r="Q2" s="9" t="s">
        <v>12</v>
      </c>
      <c r="R2" s="4" t="s">
        <v>15</v>
      </c>
      <c r="S2" s="1" t="s">
        <v>16</v>
      </c>
    </row>
    <row r="3" spans="1:19" x14ac:dyDescent="0.35">
      <c r="A3" s="1" t="s">
        <v>3</v>
      </c>
      <c r="B3" s="1">
        <v>1</v>
      </c>
      <c r="C3" s="1">
        <v>5</v>
      </c>
      <c r="D3" s="1">
        <v>25</v>
      </c>
      <c r="F3" s="8">
        <v>0</v>
      </c>
      <c r="G3" s="10">
        <f>$B$2*EXP(-$F3*B$3)</f>
        <v>1000</v>
      </c>
      <c r="H3" s="10">
        <f t="shared" ref="H3:I3" si="0">$B$2*EXP(-$F3*C$3)</f>
        <v>1000</v>
      </c>
      <c r="I3" s="10">
        <f t="shared" si="0"/>
        <v>1000</v>
      </c>
      <c r="L3" s="12">
        <v>-0.05</v>
      </c>
      <c r="M3" s="14">
        <v>0.05</v>
      </c>
      <c r="N3" s="11">
        <v>1</v>
      </c>
      <c r="O3" s="11">
        <v>1000</v>
      </c>
      <c r="P3" s="11">
        <f>O3*EXP(-M3*N3)</f>
        <v>951.229424500714</v>
      </c>
      <c r="Q3" s="12">
        <v>-0.05</v>
      </c>
      <c r="R3" s="16">
        <f>-L3*N3*P3</f>
        <v>47.561471225035703</v>
      </c>
      <c r="S3" s="5">
        <f>O3*EXP(-(M3+L3)*N3)-P3</f>
        <v>48.770575499285997</v>
      </c>
    </row>
    <row r="4" spans="1:19" x14ac:dyDescent="0.35">
      <c r="F4" s="8">
        <f>F3+0.001</f>
        <v>1E-3</v>
      </c>
      <c r="G4" s="10">
        <f t="shared" ref="G4:G9" si="1">$B$2*EXP(-$F4*$B$3)</f>
        <v>999.00049983337499</v>
      </c>
      <c r="H4" s="10">
        <f t="shared" ref="H4:H13" si="2">$B$2*EXP(-$F4*C$3)</f>
        <v>995.01247919268235</v>
      </c>
      <c r="I4" s="10">
        <f t="shared" ref="I4:I13" si="3">$B$2*EXP(-$F4*D$3)</f>
        <v>975.30991202833263</v>
      </c>
      <c r="L4" s="12">
        <f t="shared" ref="L4:L23" si="4">L3+0.005</f>
        <v>-4.5000000000000005E-2</v>
      </c>
      <c r="M4" s="14">
        <f>M3</f>
        <v>0.05</v>
      </c>
      <c r="N4" s="11">
        <f>N3</f>
        <v>1</v>
      </c>
      <c r="O4" s="11">
        <v>1000</v>
      </c>
      <c r="P4" s="11">
        <f t="shared" ref="P4:P23" si="5">O4*EXP(-M4*N4)</f>
        <v>951.229424500714</v>
      </c>
      <c r="Q4" s="12">
        <f t="shared" ref="Q4:Q23" si="6">Q3+0.005</f>
        <v>-4.5000000000000005E-2</v>
      </c>
      <c r="R4" s="16">
        <f t="shared" ref="R4:R23" si="7">-L4*N4*P4</f>
        <v>42.805324102532133</v>
      </c>
      <c r="S4" s="5">
        <f t="shared" ref="S4:S23" si="8">O4*EXP(-(M4+L4)*N4)-P4</f>
        <v>43.783054691968346</v>
      </c>
    </row>
    <row r="5" spans="1:19" x14ac:dyDescent="0.35">
      <c r="F5" s="8">
        <f t="shared" ref="F5:F68" si="9">F4+0.001</f>
        <v>2E-3</v>
      </c>
      <c r="G5" s="10">
        <f t="shared" si="1"/>
        <v>998.00199866733305</v>
      </c>
      <c r="H5" s="10">
        <f t="shared" si="2"/>
        <v>990.0498337491681</v>
      </c>
      <c r="I5" s="10">
        <f t="shared" si="3"/>
        <v>951.229424500714</v>
      </c>
      <c r="L5" s="12">
        <f t="shared" si="4"/>
        <v>-4.0000000000000008E-2</v>
      </c>
      <c r="M5" s="14">
        <f t="shared" ref="M5:M23" si="10">M4</f>
        <v>0.05</v>
      </c>
      <c r="N5" s="11">
        <f t="shared" ref="N5:N23" si="11">N4</f>
        <v>1</v>
      </c>
      <c r="O5" s="11">
        <v>1000</v>
      </c>
      <c r="P5" s="11">
        <f t="shared" si="5"/>
        <v>951.229424500714</v>
      </c>
      <c r="Q5" s="12">
        <f t="shared" si="6"/>
        <v>-4.0000000000000008E-2</v>
      </c>
      <c r="R5" s="16">
        <f t="shared" si="7"/>
        <v>38.04917698002857</v>
      </c>
      <c r="S5" s="5">
        <f t="shared" si="8"/>
        <v>38.820409248454098</v>
      </c>
    </row>
    <row r="6" spans="1:19" x14ac:dyDescent="0.35">
      <c r="F6" s="8">
        <f t="shared" si="9"/>
        <v>3.0000000000000001E-3</v>
      </c>
      <c r="G6" s="10">
        <f t="shared" si="1"/>
        <v>997.00449550337305</v>
      </c>
      <c r="H6" s="10">
        <f t="shared" si="2"/>
        <v>985.11193960306264</v>
      </c>
      <c r="I6" s="10">
        <f t="shared" si="3"/>
        <v>927.74348632855288</v>
      </c>
      <c r="L6" s="12">
        <f t="shared" si="4"/>
        <v>-3.500000000000001E-2</v>
      </c>
      <c r="M6" s="14">
        <f t="shared" si="10"/>
        <v>0.05</v>
      </c>
      <c r="N6" s="11">
        <f t="shared" si="11"/>
        <v>1</v>
      </c>
      <c r="O6" s="11">
        <v>1000</v>
      </c>
      <c r="P6" s="11">
        <f t="shared" si="5"/>
        <v>951.229424500714</v>
      </c>
      <c r="Q6" s="12">
        <f t="shared" si="6"/>
        <v>-3.500000000000001E-2</v>
      </c>
      <c r="R6" s="16">
        <f t="shared" si="7"/>
        <v>33.293029857524999</v>
      </c>
      <c r="S6" s="5">
        <f t="shared" si="8"/>
        <v>33.882515102348634</v>
      </c>
    </row>
    <row r="7" spans="1:19" x14ac:dyDescent="0.35">
      <c r="F7" s="8">
        <f t="shared" si="9"/>
        <v>4.0000000000000001E-3</v>
      </c>
      <c r="G7" s="10">
        <f t="shared" si="1"/>
        <v>996.00798934399154</v>
      </c>
      <c r="H7" s="10">
        <f t="shared" si="2"/>
        <v>980.19867330675527</v>
      </c>
      <c r="I7" s="10">
        <f t="shared" si="3"/>
        <v>904.83741803595956</v>
      </c>
      <c r="L7" s="12">
        <f t="shared" si="4"/>
        <v>-3.0000000000000009E-2</v>
      </c>
      <c r="M7" s="14">
        <f t="shared" si="10"/>
        <v>0.05</v>
      </c>
      <c r="N7" s="11">
        <f t="shared" si="11"/>
        <v>1</v>
      </c>
      <c r="O7" s="11">
        <v>1000</v>
      </c>
      <c r="P7" s="11">
        <f t="shared" si="5"/>
        <v>951.229424500714</v>
      </c>
      <c r="Q7" s="12">
        <f t="shared" si="6"/>
        <v>-3.0000000000000009E-2</v>
      </c>
      <c r="R7" s="16">
        <f t="shared" si="7"/>
        <v>28.536882735021429</v>
      </c>
      <c r="S7" s="5">
        <f t="shared" si="8"/>
        <v>28.969248806041378</v>
      </c>
    </row>
    <row r="8" spans="1:19" x14ac:dyDescent="0.35">
      <c r="F8" s="8">
        <f t="shared" si="9"/>
        <v>5.0000000000000001E-3</v>
      </c>
      <c r="G8" s="10">
        <f t="shared" si="1"/>
        <v>995.01247919268235</v>
      </c>
      <c r="H8" s="10">
        <f t="shared" si="2"/>
        <v>975.30991202833263</v>
      </c>
      <c r="I8" s="10">
        <f t="shared" si="3"/>
        <v>882.49690258459543</v>
      </c>
      <c r="L8" s="12">
        <f t="shared" si="4"/>
        <v>-2.5000000000000008E-2</v>
      </c>
      <c r="M8" s="14">
        <f t="shared" si="10"/>
        <v>0.05</v>
      </c>
      <c r="N8" s="11">
        <f t="shared" si="11"/>
        <v>1</v>
      </c>
      <c r="O8" s="11">
        <v>1000</v>
      </c>
      <c r="P8" s="11">
        <f t="shared" si="5"/>
        <v>951.229424500714</v>
      </c>
      <c r="Q8" s="12">
        <f t="shared" si="6"/>
        <v>-2.5000000000000008E-2</v>
      </c>
      <c r="R8" s="16">
        <f t="shared" si="7"/>
        <v>23.780735612517859</v>
      </c>
      <c r="S8" s="5">
        <f t="shared" si="8"/>
        <v>24.080487527618743</v>
      </c>
    </row>
    <row r="9" spans="1:19" x14ac:dyDescent="0.35">
      <c r="F9" s="8">
        <f t="shared" si="9"/>
        <v>6.0000000000000001E-3</v>
      </c>
      <c r="G9" s="10">
        <f t="shared" si="1"/>
        <v>994.01796405393532</v>
      </c>
      <c r="H9" s="10">
        <f t="shared" si="2"/>
        <v>970.44553354850814</v>
      </c>
      <c r="I9" s="10">
        <f t="shared" si="3"/>
        <v>860.70797642505784</v>
      </c>
      <c r="L9" s="12">
        <f t="shared" si="4"/>
        <v>-2.0000000000000007E-2</v>
      </c>
      <c r="M9" s="14">
        <f t="shared" si="10"/>
        <v>0.05</v>
      </c>
      <c r="N9" s="11">
        <f t="shared" si="11"/>
        <v>1</v>
      </c>
      <c r="O9" s="11">
        <v>1000</v>
      </c>
      <c r="P9" s="11">
        <f t="shared" si="5"/>
        <v>951.229424500714</v>
      </c>
      <c r="Q9" s="12">
        <f t="shared" si="6"/>
        <v>-2.0000000000000007E-2</v>
      </c>
      <c r="R9" s="16">
        <f t="shared" si="7"/>
        <v>19.024588490014288</v>
      </c>
      <c r="S9" s="5">
        <f t="shared" si="8"/>
        <v>19.216109047794134</v>
      </c>
    </row>
    <row r="10" spans="1:19" x14ac:dyDescent="0.35">
      <c r="F10" s="8">
        <f t="shared" si="9"/>
        <v>7.0000000000000001E-3</v>
      </c>
      <c r="G10" s="10">
        <f t="shared" ref="G10:G73" si="12">$B$2*EXP(-$F10*$B$3)</f>
        <v>993.02444293323515</v>
      </c>
      <c r="H10" s="10">
        <f t="shared" si="2"/>
        <v>965.6054162575665</v>
      </c>
      <c r="I10" s="10">
        <f t="shared" si="3"/>
        <v>839.45702076920736</v>
      </c>
      <c r="L10" s="12">
        <f t="shared" si="4"/>
        <v>-1.5000000000000006E-2</v>
      </c>
      <c r="M10" s="14">
        <f t="shared" si="10"/>
        <v>0.05</v>
      </c>
      <c r="N10" s="11">
        <f t="shared" si="11"/>
        <v>1</v>
      </c>
      <c r="O10" s="11">
        <v>1000</v>
      </c>
      <c r="P10" s="11">
        <f t="shared" si="5"/>
        <v>951.229424500714</v>
      </c>
      <c r="Q10" s="12">
        <f t="shared" si="6"/>
        <v>-1.5000000000000006E-2</v>
      </c>
      <c r="R10" s="16">
        <f t="shared" si="7"/>
        <v>14.268441367510716</v>
      </c>
      <c r="S10" s="5">
        <f t="shared" si="8"/>
        <v>14.3759917568525</v>
      </c>
    </row>
    <row r="11" spans="1:19" x14ac:dyDescent="0.35">
      <c r="B11" s="1" t="s">
        <v>0</v>
      </c>
      <c r="C11" s="5">
        <f>C12*EXP(-C13*C14)</f>
        <v>818.73075307798183</v>
      </c>
      <c r="D11" s="5">
        <f>D12*EXP(-D13*D14)</f>
        <v>904.83741803595956</v>
      </c>
      <c r="E11" s="5">
        <f>E12*EXP(-E13*E14)</f>
        <v>740.81822068171789</v>
      </c>
      <c r="F11" s="8">
        <f t="shared" si="9"/>
        <v>8.0000000000000002E-3</v>
      </c>
      <c r="G11" s="10">
        <f t="shared" si="12"/>
        <v>992.03191483706064</v>
      </c>
      <c r="H11" s="10">
        <f t="shared" si="2"/>
        <v>960.78943915232321</v>
      </c>
      <c r="I11" s="10">
        <f t="shared" si="3"/>
        <v>818.73075307798183</v>
      </c>
      <c r="L11" s="12">
        <f t="shared" si="4"/>
        <v>-1.0000000000000005E-2</v>
      </c>
      <c r="M11" s="14">
        <f t="shared" si="10"/>
        <v>0.05</v>
      </c>
      <c r="N11" s="11">
        <f t="shared" si="11"/>
        <v>1</v>
      </c>
      <c r="O11" s="11">
        <v>1000</v>
      </c>
      <c r="P11" s="11">
        <f t="shared" si="5"/>
        <v>951.229424500714</v>
      </c>
      <c r="Q11" s="12">
        <f t="shared" si="6"/>
        <v>-1.0000000000000005E-2</v>
      </c>
      <c r="R11" s="16">
        <f>-L11*N11*P11</f>
        <v>9.5122942450071459</v>
      </c>
      <c r="S11" s="5">
        <f t="shared" si="8"/>
        <v>9.5600146516092082</v>
      </c>
    </row>
    <row r="12" spans="1:19" x14ac:dyDescent="0.35">
      <c r="B12" s="1" t="s">
        <v>1</v>
      </c>
      <c r="C12" s="6">
        <v>1000</v>
      </c>
      <c r="D12" s="6">
        <v>1000</v>
      </c>
      <c r="E12" s="6">
        <f>D12</f>
        <v>1000</v>
      </c>
      <c r="F12" s="8">
        <f t="shared" si="9"/>
        <v>9.0000000000000011E-3</v>
      </c>
      <c r="G12" s="10">
        <f t="shared" si="12"/>
        <v>991.04037877288363</v>
      </c>
      <c r="H12" s="10">
        <f t="shared" si="2"/>
        <v>955.99748183309987</v>
      </c>
      <c r="I12" s="10">
        <f t="shared" si="3"/>
        <v>798.51621875937701</v>
      </c>
      <c r="L12" s="12">
        <f t="shared" si="4"/>
        <v>-5.0000000000000053E-3</v>
      </c>
      <c r="M12" s="14">
        <f t="shared" si="10"/>
        <v>0.05</v>
      </c>
      <c r="N12" s="11">
        <f t="shared" si="11"/>
        <v>1</v>
      </c>
      <c r="O12" s="11">
        <v>1000</v>
      </c>
      <c r="P12" s="11">
        <f t="shared" si="5"/>
        <v>951.229424500714</v>
      </c>
      <c r="Q12" s="12">
        <f t="shared" si="6"/>
        <v>-5.0000000000000053E-3</v>
      </c>
      <c r="R12" s="16">
        <f t="shared" si="7"/>
        <v>4.7561471225035747</v>
      </c>
      <c r="S12" s="5">
        <f t="shared" si="8"/>
        <v>4.768057332385979</v>
      </c>
    </row>
    <row r="13" spans="1:19" x14ac:dyDescent="0.35">
      <c r="B13" s="1" t="s">
        <v>2</v>
      </c>
      <c r="C13" s="1">
        <v>0.02</v>
      </c>
      <c r="D13" s="1">
        <f>C13-0.01</f>
        <v>0.01</v>
      </c>
      <c r="E13" s="1">
        <f>C13+0.01</f>
        <v>0.03</v>
      </c>
      <c r="F13" s="8">
        <f t="shared" si="9"/>
        <v>1.0000000000000002E-2</v>
      </c>
      <c r="G13" s="10">
        <f t="shared" si="12"/>
        <v>990.0498337491681</v>
      </c>
      <c r="H13" s="10">
        <f t="shared" si="2"/>
        <v>951.229424500714</v>
      </c>
      <c r="I13" s="10">
        <f t="shared" si="3"/>
        <v>778.80078307140491</v>
      </c>
      <c r="L13" s="12">
        <f t="shared" si="4"/>
        <v>0</v>
      </c>
      <c r="M13" s="14">
        <f t="shared" si="10"/>
        <v>0.05</v>
      </c>
      <c r="N13" s="11">
        <f t="shared" si="11"/>
        <v>1</v>
      </c>
      <c r="O13" s="11">
        <v>1000</v>
      </c>
      <c r="P13" s="11">
        <f t="shared" si="5"/>
        <v>951.229424500714</v>
      </c>
      <c r="Q13" s="12">
        <f t="shared" si="6"/>
        <v>0</v>
      </c>
      <c r="R13" s="16">
        <f t="shared" si="7"/>
        <v>0</v>
      </c>
      <c r="S13" s="5">
        <f t="shared" si="8"/>
        <v>0</v>
      </c>
    </row>
    <row r="14" spans="1:19" x14ac:dyDescent="0.35">
      <c r="B14" s="1" t="s">
        <v>3</v>
      </c>
      <c r="C14" s="1">
        <v>10</v>
      </c>
      <c r="D14" s="1">
        <f>C14</f>
        <v>10</v>
      </c>
      <c r="E14" s="1">
        <f>D14</f>
        <v>10</v>
      </c>
      <c r="F14" s="8">
        <f t="shared" si="9"/>
        <v>1.1000000000000003E-2</v>
      </c>
      <c r="G14" s="10">
        <f t="shared" si="12"/>
        <v>989.06027877536872</v>
      </c>
      <c r="H14" s="10">
        <f t="shared" ref="H14:H77" si="13">$B$2*EXP(-$F14*C$3)</f>
        <v>946.48514795348387</v>
      </c>
      <c r="I14" s="10">
        <f t="shared" ref="I14:I77" si="14">$B$2*EXP(-$F14*D$3)</f>
        <v>759.57212322496832</v>
      </c>
      <c r="L14" s="12">
        <f t="shared" si="4"/>
        <v>5.0000000000000001E-3</v>
      </c>
      <c r="M14" s="14">
        <f t="shared" si="10"/>
        <v>0.05</v>
      </c>
      <c r="N14" s="11">
        <f t="shared" si="11"/>
        <v>1</v>
      </c>
      <c r="O14" s="11">
        <v>1000</v>
      </c>
      <c r="P14" s="11">
        <f t="shared" si="5"/>
        <v>951.229424500714</v>
      </c>
      <c r="Q14" s="12">
        <f t="shared" si="6"/>
        <v>5.0000000000000001E-3</v>
      </c>
      <c r="R14" s="16">
        <f t="shared" si="7"/>
        <v>-4.7561471225035703</v>
      </c>
      <c r="S14" s="5">
        <f t="shared" si="8"/>
        <v>-4.7442765472301289</v>
      </c>
    </row>
    <row r="15" spans="1:19" x14ac:dyDescent="0.35">
      <c r="F15" s="8">
        <f t="shared" si="9"/>
        <v>1.2000000000000004E-2</v>
      </c>
      <c r="G15" s="10">
        <f t="shared" si="12"/>
        <v>988.07171286193056</v>
      </c>
      <c r="H15" s="10">
        <f t="shared" si="13"/>
        <v>941.76453358424874</v>
      </c>
      <c r="I15" s="10">
        <f t="shared" si="14"/>
        <v>740.81822068171778</v>
      </c>
      <c r="L15" s="12">
        <f t="shared" si="4"/>
        <v>0.01</v>
      </c>
      <c r="M15" s="14">
        <f t="shared" si="10"/>
        <v>0.05</v>
      </c>
      <c r="N15" s="11">
        <f t="shared" si="11"/>
        <v>1</v>
      </c>
      <c r="O15" s="11">
        <v>1000</v>
      </c>
      <c r="P15" s="11">
        <f t="shared" si="5"/>
        <v>951.229424500714</v>
      </c>
      <c r="Q15" s="12">
        <f t="shared" si="6"/>
        <v>0.01</v>
      </c>
      <c r="R15" s="16">
        <f t="shared" si="7"/>
        <v>-9.5122942450071406</v>
      </c>
      <c r="S15" s="5">
        <f t="shared" si="8"/>
        <v>-9.464890916465265</v>
      </c>
    </row>
    <row r="16" spans="1:19" x14ac:dyDescent="0.35">
      <c r="D16" s="1">
        <f>D11/$C$11-1</f>
        <v>0.10517091807564771</v>
      </c>
      <c r="E16" s="1">
        <f>E11/$C$11-1</f>
        <v>-9.5162581964040371E-2</v>
      </c>
      <c r="F16" s="8">
        <f t="shared" si="9"/>
        <v>1.3000000000000005E-2</v>
      </c>
      <c r="G16" s="10">
        <f t="shared" si="12"/>
        <v>987.08413502028759</v>
      </c>
      <c r="H16" s="10">
        <f t="shared" si="13"/>
        <v>937.06746337740344</v>
      </c>
      <c r="I16" s="10">
        <f t="shared" si="14"/>
        <v>722.52735364207206</v>
      </c>
      <c r="L16" s="12">
        <f t="shared" si="4"/>
        <v>1.4999999999999999E-2</v>
      </c>
      <c r="M16" s="14">
        <f t="shared" si="10"/>
        <v>0.05</v>
      </c>
      <c r="N16" s="11">
        <f t="shared" si="11"/>
        <v>1</v>
      </c>
      <c r="O16" s="11">
        <v>1000</v>
      </c>
      <c r="P16" s="11">
        <f t="shared" si="5"/>
        <v>951.229424500714</v>
      </c>
      <c r="Q16" s="12">
        <f t="shared" si="6"/>
        <v>1.4999999999999999E-2</v>
      </c>
      <c r="R16" s="16">
        <f t="shared" si="7"/>
        <v>-14.268441367510709</v>
      </c>
      <c r="S16" s="5">
        <f t="shared" si="8"/>
        <v>-14.161961123310562</v>
      </c>
    </row>
    <row r="17" spans="1:19" x14ac:dyDescent="0.35">
      <c r="F17" s="8">
        <f t="shared" si="9"/>
        <v>1.4000000000000005E-2</v>
      </c>
      <c r="G17" s="10">
        <f t="shared" si="12"/>
        <v>986.0975442628619</v>
      </c>
      <c r="H17" s="10">
        <f t="shared" si="13"/>
        <v>932.39381990594813</v>
      </c>
      <c r="I17" s="10">
        <f t="shared" si="14"/>
        <v>704.68808971871329</v>
      </c>
      <c r="L17" s="12">
        <f t="shared" si="4"/>
        <v>0.02</v>
      </c>
      <c r="M17" s="14">
        <f t="shared" si="10"/>
        <v>0.05</v>
      </c>
      <c r="N17" s="11">
        <f t="shared" si="11"/>
        <v>1</v>
      </c>
      <c r="O17" s="11">
        <v>1000</v>
      </c>
      <c r="P17" s="11">
        <f t="shared" si="5"/>
        <v>951.229424500714</v>
      </c>
      <c r="Q17" s="12">
        <f t="shared" si="6"/>
        <v>0.02</v>
      </c>
      <c r="R17" s="16">
        <f t="shared" si="7"/>
        <v>-19.024588490014281</v>
      </c>
      <c r="S17" s="5">
        <f t="shared" si="8"/>
        <v>-18.835604594765755</v>
      </c>
    </row>
    <row r="18" spans="1:19" x14ac:dyDescent="0.35">
      <c r="A18" s="1" t="s">
        <v>8</v>
      </c>
      <c r="F18" s="8">
        <f t="shared" si="9"/>
        <v>1.5000000000000006E-2</v>
      </c>
      <c r="G18" s="10">
        <f t="shared" si="12"/>
        <v>985.11193960306264</v>
      </c>
      <c r="H18" s="10">
        <f t="shared" si="13"/>
        <v>927.74348632855288</v>
      </c>
      <c r="I18" s="10">
        <f t="shared" si="14"/>
        <v>687.28927879097216</v>
      </c>
      <c r="L18" s="12">
        <f t="shared" si="4"/>
        <v>2.5000000000000001E-2</v>
      </c>
      <c r="M18" s="14">
        <f t="shared" si="10"/>
        <v>0.05</v>
      </c>
      <c r="N18" s="11">
        <f t="shared" si="11"/>
        <v>1</v>
      </c>
      <c r="O18" s="11">
        <v>1000</v>
      </c>
      <c r="P18" s="11">
        <f t="shared" si="5"/>
        <v>951.229424500714</v>
      </c>
      <c r="Q18" s="12">
        <f t="shared" si="6"/>
        <v>2.5000000000000001E-2</v>
      </c>
      <c r="R18" s="16">
        <f t="shared" si="7"/>
        <v>-23.780735612517852</v>
      </c>
      <c r="S18" s="5">
        <f t="shared" si="8"/>
        <v>-23.485938172161127</v>
      </c>
    </row>
    <row r="19" spans="1:19" x14ac:dyDescent="0.35">
      <c r="A19" s="1" t="s">
        <v>9</v>
      </c>
      <c r="F19" s="8">
        <f t="shared" si="9"/>
        <v>1.6000000000000007E-2</v>
      </c>
      <c r="G19" s="10">
        <f t="shared" si="12"/>
        <v>984.12732005528517</v>
      </c>
      <c r="H19" s="10">
        <f t="shared" si="13"/>
        <v>923.11634638663577</v>
      </c>
      <c r="I19" s="10">
        <f t="shared" si="14"/>
        <v>670.32004603563917</v>
      </c>
      <c r="L19" s="12">
        <f t="shared" si="4"/>
        <v>3.0000000000000002E-2</v>
      </c>
      <c r="M19" s="14">
        <f t="shared" si="10"/>
        <v>0.05</v>
      </c>
      <c r="N19" s="11">
        <f t="shared" si="11"/>
        <v>1</v>
      </c>
      <c r="O19" s="11">
        <v>1000</v>
      </c>
      <c r="P19" s="11">
        <f t="shared" si="5"/>
        <v>951.229424500714</v>
      </c>
      <c r="Q19" s="12">
        <f t="shared" si="6"/>
        <v>3.0000000000000002E-2</v>
      </c>
      <c r="R19" s="16">
        <f t="shared" si="7"/>
        <v>-28.536882735021422</v>
      </c>
      <c r="S19" s="5">
        <f t="shared" si="8"/>
        <v>-28.113078114078235</v>
      </c>
    </row>
    <row r="20" spans="1:19" x14ac:dyDescent="0.35">
      <c r="F20" s="8">
        <f t="shared" si="9"/>
        <v>1.7000000000000008E-2</v>
      </c>
      <c r="G20" s="10">
        <f t="shared" si="12"/>
        <v>983.14368463490962</v>
      </c>
      <c r="H20" s="10">
        <f t="shared" si="13"/>
        <v>918.51228440145724</v>
      </c>
      <c r="I20" s="10">
        <f t="shared" si="14"/>
        <v>653.76978512984715</v>
      </c>
      <c r="L20" s="12">
        <f t="shared" si="4"/>
        <v>3.5000000000000003E-2</v>
      </c>
      <c r="M20" s="14">
        <f t="shared" si="10"/>
        <v>0.05</v>
      </c>
      <c r="N20" s="11">
        <f t="shared" si="11"/>
        <v>1</v>
      </c>
      <c r="O20" s="11">
        <v>1000</v>
      </c>
      <c r="P20" s="11">
        <f t="shared" si="5"/>
        <v>951.229424500714</v>
      </c>
      <c r="Q20" s="12">
        <f t="shared" si="6"/>
        <v>3.5000000000000003E-2</v>
      </c>
      <c r="R20" s="16">
        <f t="shared" si="7"/>
        <v>-33.293029857524992</v>
      </c>
      <c r="S20" s="5">
        <f t="shared" si="8"/>
        <v>-32.717140099256653</v>
      </c>
    </row>
    <row r="21" spans="1:19" x14ac:dyDescent="0.35">
      <c r="F21" s="8">
        <f t="shared" si="9"/>
        <v>1.8000000000000009E-2</v>
      </c>
      <c r="G21" s="10">
        <f t="shared" si="12"/>
        <v>982.16103235830064</v>
      </c>
      <c r="H21" s="10">
        <f t="shared" si="13"/>
        <v>913.93118527122817</v>
      </c>
      <c r="I21" s="10">
        <f t="shared" si="14"/>
        <v>637.6281516217731</v>
      </c>
      <c r="L21" s="12">
        <f t="shared" si="4"/>
        <v>0.04</v>
      </c>
      <c r="M21" s="14">
        <f t="shared" si="10"/>
        <v>0.05</v>
      </c>
      <c r="N21" s="11">
        <f t="shared" si="11"/>
        <v>1</v>
      </c>
      <c r="O21" s="11">
        <v>1000</v>
      </c>
      <c r="P21" s="11">
        <f t="shared" si="5"/>
        <v>951.229424500714</v>
      </c>
      <c r="Q21" s="12">
        <f t="shared" si="6"/>
        <v>0.04</v>
      </c>
      <c r="R21" s="16">
        <f t="shared" si="7"/>
        <v>-38.049176980028562</v>
      </c>
      <c r="S21" s="5">
        <f t="shared" si="8"/>
        <v>-37.29823922948583</v>
      </c>
    </row>
    <row r="22" spans="1:19" x14ac:dyDescent="0.35">
      <c r="F22" s="8">
        <f t="shared" si="9"/>
        <v>1.900000000000001E-2</v>
      </c>
      <c r="G22" s="10">
        <f t="shared" si="12"/>
        <v>981.17936224280595</v>
      </c>
      <c r="H22" s="10">
        <f t="shared" si="13"/>
        <v>909.37293446823139</v>
      </c>
      <c r="I22" s="10">
        <f t="shared" si="14"/>
        <v>621.88505646501994</v>
      </c>
      <c r="L22" s="12">
        <f t="shared" si="4"/>
        <v>4.4999999999999998E-2</v>
      </c>
      <c r="M22" s="14">
        <f t="shared" si="10"/>
        <v>0.05</v>
      </c>
      <c r="N22" s="11">
        <f t="shared" si="11"/>
        <v>1</v>
      </c>
      <c r="O22" s="11">
        <v>1000</v>
      </c>
      <c r="P22" s="11">
        <f t="shared" si="5"/>
        <v>951.229424500714</v>
      </c>
      <c r="Q22" s="12">
        <f t="shared" si="6"/>
        <v>4.4999999999999998E-2</v>
      </c>
      <c r="R22" s="16">
        <f t="shared" si="7"/>
        <v>-42.805324102532126</v>
      </c>
      <c r="S22" s="5">
        <f t="shared" si="8"/>
        <v>-41.856490032482611</v>
      </c>
    </row>
    <row r="23" spans="1:19" x14ac:dyDescent="0.35">
      <c r="F23" s="8">
        <f t="shared" si="9"/>
        <v>2.0000000000000011E-2</v>
      </c>
      <c r="G23" s="10">
        <f t="shared" si="12"/>
        <v>980.19867330675527</v>
      </c>
      <c r="H23" s="10">
        <f t="shared" si="13"/>
        <v>904.83741803595956</v>
      </c>
      <c r="I23" s="10">
        <f t="shared" si="14"/>
        <v>606.53065971263334</v>
      </c>
      <c r="L23" s="12">
        <f t="shared" si="4"/>
        <v>4.9999999999999996E-2</v>
      </c>
      <c r="M23" s="14">
        <f t="shared" si="10"/>
        <v>0.05</v>
      </c>
      <c r="N23" s="11">
        <f t="shared" si="11"/>
        <v>1</v>
      </c>
      <c r="O23" s="11">
        <v>1000</v>
      </c>
      <c r="P23" s="11">
        <f t="shared" si="5"/>
        <v>951.229424500714</v>
      </c>
      <c r="Q23" s="12">
        <f t="shared" si="6"/>
        <v>4.9999999999999996E-2</v>
      </c>
      <c r="R23" s="16">
        <f t="shared" si="7"/>
        <v>-47.561471225035696</v>
      </c>
      <c r="S23" s="5">
        <f t="shared" si="8"/>
        <v>-46.392006464754445</v>
      </c>
    </row>
    <row r="24" spans="1:19" x14ac:dyDescent="0.35">
      <c r="F24" s="8">
        <f t="shared" si="9"/>
        <v>2.1000000000000012E-2</v>
      </c>
      <c r="G24" s="10">
        <f t="shared" si="12"/>
        <v>979.21896456945956</v>
      </c>
      <c r="H24" s="10">
        <f t="shared" si="13"/>
        <v>900.32452258626563</v>
      </c>
      <c r="I24" s="10">
        <f t="shared" si="14"/>
        <v>591.55536436681484</v>
      </c>
      <c r="M24" s="12"/>
      <c r="N24" s="12"/>
      <c r="O24" s="12"/>
      <c r="P24" s="12"/>
      <c r="Q24" s="12"/>
    </row>
    <row r="25" spans="1:19" x14ac:dyDescent="0.35">
      <c r="F25" s="8">
        <f t="shared" si="9"/>
        <v>2.2000000000000013E-2</v>
      </c>
      <c r="G25" s="10">
        <f t="shared" si="12"/>
        <v>978.24023505120999</v>
      </c>
      <c r="H25" s="10">
        <f t="shared" si="13"/>
        <v>895.83413529652819</v>
      </c>
      <c r="I25" s="10">
        <f t="shared" si="14"/>
        <v>576.9498103804865</v>
      </c>
      <c r="M25" s="12"/>
      <c r="N25" s="12"/>
      <c r="O25" s="12"/>
      <c r="P25" s="12"/>
      <c r="Q25" s="12"/>
    </row>
    <row r="26" spans="1:19" x14ac:dyDescent="0.35">
      <c r="F26" s="8">
        <f t="shared" si="9"/>
        <v>2.3000000000000013E-2</v>
      </c>
      <c r="G26" s="10">
        <f t="shared" si="12"/>
        <v>977.26248377327704</v>
      </c>
      <c r="H26" s="10">
        <f t="shared" si="13"/>
        <v>891.36614390683133</v>
      </c>
      <c r="I26" s="10">
        <f t="shared" si="14"/>
        <v>562.70486880695557</v>
      </c>
      <c r="M26" s="12"/>
      <c r="N26" s="12"/>
      <c r="O26" s="12"/>
      <c r="P26" s="12"/>
      <c r="Q26" s="12"/>
    </row>
    <row r="27" spans="1:19" x14ac:dyDescent="0.35">
      <c r="F27" s="8">
        <f t="shared" si="9"/>
        <v>2.4000000000000014E-2</v>
      </c>
      <c r="G27" s="10">
        <f t="shared" si="12"/>
        <v>976.28570975790933</v>
      </c>
      <c r="H27" s="10">
        <f t="shared" si="13"/>
        <v>886.92043671715749</v>
      </c>
      <c r="I27" s="10">
        <f t="shared" si="14"/>
        <v>548.81163609402631</v>
      </c>
      <c r="M27" s="12"/>
      <c r="N27" s="12"/>
      <c r="O27" s="12"/>
      <c r="P27" s="12"/>
      <c r="Q27" s="12"/>
    </row>
    <row r="28" spans="1:19" x14ac:dyDescent="0.35">
      <c r="F28" s="8">
        <f t="shared" si="9"/>
        <v>2.5000000000000015E-2</v>
      </c>
      <c r="G28" s="10">
        <f t="shared" si="12"/>
        <v>975.30991202833263</v>
      </c>
      <c r="H28" s="10">
        <f t="shared" si="13"/>
        <v>882.49690258459532</v>
      </c>
      <c r="I28" s="10">
        <f t="shared" si="14"/>
        <v>535.2614285189901</v>
      </c>
      <c r="M28" s="12"/>
      <c r="N28" s="12"/>
      <c r="O28" s="12"/>
      <c r="P28" s="12"/>
      <c r="Q28" s="12"/>
    </row>
    <row r="29" spans="1:19" x14ac:dyDescent="0.35">
      <c r="F29" s="8">
        <f t="shared" si="9"/>
        <v>2.6000000000000016E-2</v>
      </c>
      <c r="G29" s="10">
        <f t="shared" si="12"/>
        <v>974.33508960874929</v>
      </c>
      <c r="H29" s="10">
        <f t="shared" si="13"/>
        <v>878.09543092056117</v>
      </c>
      <c r="I29" s="10">
        <f t="shared" si="14"/>
        <v>522.04577676101587</v>
      </c>
      <c r="M29" s="12"/>
      <c r="N29" s="12"/>
      <c r="O29" s="12"/>
      <c r="P29" s="12"/>
      <c r="Q29" s="12"/>
    </row>
    <row r="30" spans="1:19" x14ac:dyDescent="0.35">
      <c r="F30" s="8">
        <f t="shared" si="9"/>
        <v>2.7000000000000017E-2</v>
      </c>
      <c r="G30" s="10">
        <f t="shared" si="12"/>
        <v>973.36124152433683</v>
      </c>
      <c r="H30" s="10">
        <f t="shared" si="13"/>
        <v>873.71591168803434</v>
      </c>
      <c r="I30" s="10">
        <f t="shared" si="14"/>
        <v>509.15642060754897</v>
      </c>
      <c r="M30" s="12"/>
      <c r="N30" s="12"/>
      <c r="O30" s="12"/>
      <c r="P30" s="12"/>
      <c r="Q30" s="12"/>
    </row>
    <row r="31" spans="1:19" x14ac:dyDescent="0.35">
      <c r="F31" s="8">
        <f t="shared" si="9"/>
        <v>2.8000000000000018E-2</v>
      </c>
      <c r="G31" s="10">
        <f t="shared" si="12"/>
        <v>972.38836680124689</v>
      </c>
      <c r="H31" s="10">
        <f t="shared" si="13"/>
        <v>869.35823539880573</v>
      </c>
      <c r="I31" s="10">
        <f t="shared" si="14"/>
        <v>496.58530379140933</v>
      </c>
      <c r="M31" s="12"/>
      <c r="N31" s="12"/>
      <c r="O31" s="12"/>
      <c r="P31" s="12"/>
      <c r="Q31" s="12"/>
    </row>
    <row r="32" spans="1:19" x14ac:dyDescent="0.35">
      <c r="F32" s="8">
        <f t="shared" si="9"/>
        <v>2.9000000000000019E-2</v>
      </c>
      <c r="G32" s="10">
        <f t="shared" si="12"/>
        <v>971.41646446660479</v>
      </c>
      <c r="H32" s="10">
        <f t="shared" si="13"/>
        <v>865.0222931107412</v>
      </c>
      <c r="I32" s="10">
        <f t="shared" si="14"/>
        <v>484.32456895536222</v>
      </c>
      <c r="M32" s="12"/>
      <c r="N32" s="12"/>
      <c r="O32" s="12"/>
      <c r="P32" s="12"/>
      <c r="Q32" s="12"/>
    </row>
    <row r="33" spans="6:17" x14ac:dyDescent="0.35">
      <c r="F33" s="8">
        <f t="shared" si="9"/>
        <v>3.000000000000002E-2</v>
      </c>
      <c r="G33" s="10">
        <f t="shared" si="12"/>
        <v>970.44553354850814</v>
      </c>
      <c r="H33" s="10">
        <f t="shared" si="13"/>
        <v>860.70797642505772</v>
      </c>
      <c r="I33" s="10">
        <f t="shared" si="14"/>
        <v>472.36655274101452</v>
      </c>
      <c r="M33" s="12"/>
      <c r="N33" s="12"/>
      <c r="O33" s="12"/>
      <c r="P33" s="12"/>
      <c r="Q33" s="12"/>
    </row>
    <row r="34" spans="6:17" x14ac:dyDescent="0.35">
      <c r="F34" s="8">
        <f t="shared" si="9"/>
        <v>3.1000000000000021E-2</v>
      </c>
      <c r="G34" s="10">
        <f t="shared" si="12"/>
        <v>969.47557307602597</v>
      </c>
      <c r="H34" s="10">
        <f t="shared" si="13"/>
        <v>856.41517748361343</v>
      </c>
      <c r="I34" s="10">
        <f t="shared" si="14"/>
        <v>460.70378099896561</v>
      </c>
      <c r="M34" s="12"/>
      <c r="N34" s="12"/>
      <c r="O34" s="12"/>
      <c r="P34" s="12"/>
      <c r="Q34" s="12"/>
    </row>
    <row r="35" spans="6:17" x14ac:dyDescent="0.35">
      <c r="F35" s="8">
        <f t="shared" si="9"/>
        <v>3.2000000000000021E-2</v>
      </c>
      <c r="G35" s="10">
        <f t="shared" si="12"/>
        <v>968.50658207919764</v>
      </c>
      <c r="H35" s="10">
        <f t="shared" si="13"/>
        <v>852.14378896621122</v>
      </c>
      <c r="I35" s="10">
        <f t="shared" si="14"/>
        <v>449.3289641172214</v>
      </c>
      <c r="M35" s="12"/>
      <c r="N35" s="12"/>
      <c r="O35" s="12"/>
      <c r="P35" s="12"/>
      <c r="Q35" s="12"/>
    </row>
    <row r="36" spans="6:17" x14ac:dyDescent="0.35">
      <c r="F36" s="8">
        <f t="shared" si="9"/>
        <v>3.3000000000000022E-2</v>
      </c>
      <c r="G36" s="10">
        <f t="shared" si="12"/>
        <v>967.53855958903205</v>
      </c>
      <c r="H36" s="10">
        <f t="shared" si="13"/>
        <v>847.89370408791581</v>
      </c>
      <c r="I36" s="10">
        <f t="shared" si="14"/>
        <v>438.23499246494902</v>
      </c>
      <c r="M36" s="12"/>
      <c r="N36" s="12"/>
      <c r="O36" s="12"/>
      <c r="P36" s="12"/>
      <c r="Q36" s="12"/>
    </row>
    <row r="37" spans="6:17" x14ac:dyDescent="0.35">
      <c r="F37" s="8">
        <f t="shared" si="9"/>
        <v>3.4000000000000023E-2</v>
      </c>
      <c r="G37" s="10">
        <f t="shared" si="12"/>
        <v>966.57150463750668</v>
      </c>
      <c r="H37" s="10">
        <f t="shared" si="13"/>
        <v>843.66481659638362</v>
      </c>
      <c r="I37" s="10">
        <f t="shared" si="14"/>
        <v>427.41493194872641</v>
      </c>
      <c r="M37" s="12"/>
      <c r="N37" s="12"/>
      <c r="O37" s="12"/>
      <c r="P37" s="12"/>
      <c r="Q37" s="12"/>
    </row>
    <row r="38" spans="6:17" x14ac:dyDescent="0.35">
      <c r="F38" s="8">
        <f t="shared" si="9"/>
        <v>3.5000000000000024E-2</v>
      </c>
      <c r="G38" s="10">
        <f t="shared" si="12"/>
        <v>965.6054162575665</v>
      </c>
      <c r="H38" s="10">
        <f t="shared" si="13"/>
        <v>839.45702076920725</v>
      </c>
      <c r="I38" s="10">
        <f t="shared" si="14"/>
        <v>416.86201967850815</v>
      </c>
      <c r="M38" s="12"/>
      <c r="N38" s="12"/>
      <c r="O38" s="12"/>
      <c r="P38" s="12"/>
      <c r="Q38" s="12"/>
    </row>
    <row r="39" spans="6:17" x14ac:dyDescent="0.35">
      <c r="F39" s="8">
        <f t="shared" si="9"/>
        <v>3.6000000000000025E-2</v>
      </c>
      <c r="G39" s="10">
        <f t="shared" si="12"/>
        <v>964.64029348312295</v>
      </c>
      <c r="H39" s="10">
        <f t="shared" si="13"/>
        <v>835.27021141127193</v>
      </c>
      <c r="I39" s="10">
        <f t="shared" si="14"/>
        <v>406.56965974059887</v>
      </c>
      <c r="M39" s="12"/>
      <c r="N39" s="12"/>
      <c r="O39" s="12"/>
      <c r="P39" s="12"/>
      <c r="Q39" s="12"/>
    </row>
    <row r="40" spans="6:17" x14ac:dyDescent="0.35">
      <c r="F40" s="8">
        <f t="shared" si="9"/>
        <v>3.7000000000000026E-2</v>
      </c>
      <c r="G40" s="10">
        <f t="shared" si="12"/>
        <v>963.67613534905342</v>
      </c>
      <c r="H40" s="10">
        <f t="shared" si="13"/>
        <v>831.10428385212549</v>
      </c>
      <c r="I40" s="10">
        <f t="shared" si="14"/>
        <v>396.53141907499264</v>
      </c>
      <c r="M40" s="12"/>
      <c r="N40" s="12"/>
      <c r="O40" s="12"/>
      <c r="P40" s="12"/>
      <c r="Q40" s="12"/>
    </row>
    <row r="41" spans="6:17" x14ac:dyDescent="0.35">
      <c r="F41" s="8">
        <f t="shared" si="9"/>
        <v>3.8000000000000027E-2</v>
      </c>
      <c r="G41" s="10">
        <f t="shared" si="12"/>
        <v>962.71294089119954</v>
      </c>
      <c r="H41" s="10">
        <f t="shared" si="13"/>
        <v>826.95913394336219</v>
      </c>
      <c r="I41" s="10">
        <f t="shared" si="14"/>
        <v>386.74102345450098</v>
      </c>
      <c r="M41" s="12"/>
      <c r="N41" s="12"/>
      <c r="O41" s="12"/>
      <c r="P41" s="12"/>
      <c r="Q41" s="12"/>
    </row>
    <row r="42" spans="6:17" x14ac:dyDescent="0.35">
      <c r="F42" s="8">
        <f t="shared" si="9"/>
        <v>3.9000000000000028E-2</v>
      </c>
      <c r="G42" s="10">
        <f t="shared" si="12"/>
        <v>961.75070914636672</v>
      </c>
      <c r="H42" s="10">
        <f t="shared" si="13"/>
        <v>822.83465805601827</v>
      </c>
      <c r="I42" s="10">
        <f t="shared" si="14"/>
        <v>377.19235356315664</v>
      </c>
      <c r="M42" s="12"/>
      <c r="N42" s="12"/>
      <c r="O42" s="12"/>
      <c r="P42" s="12"/>
      <c r="Q42" s="12"/>
    </row>
    <row r="43" spans="6:17" x14ac:dyDescent="0.35">
      <c r="F43" s="8">
        <f t="shared" si="9"/>
        <v>4.0000000000000029E-2</v>
      </c>
      <c r="G43" s="10">
        <f t="shared" si="12"/>
        <v>960.78943915232321</v>
      </c>
      <c r="H43" s="10">
        <f t="shared" si="13"/>
        <v>818.73075307798172</v>
      </c>
      <c r="I43" s="10">
        <f t="shared" si="14"/>
        <v>367.87944117144207</v>
      </c>
      <c r="M43" s="12"/>
      <c r="N43" s="12"/>
      <c r="O43" s="12"/>
      <c r="P43" s="12"/>
      <c r="Q43" s="12"/>
    </row>
    <row r="44" spans="6:17" x14ac:dyDescent="0.35">
      <c r="F44" s="8">
        <f t="shared" si="9"/>
        <v>4.1000000000000029E-2</v>
      </c>
      <c r="G44" s="10">
        <f t="shared" si="12"/>
        <v>959.82912994779895</v>
      </c>
      <c r="H44" s="10">
        <f t="shared" si="13"/>
        <v>814.64731641141441</v>
      </c>
      <c r="I44" s="10">
        <f t="shared" si="14"/>
        <v>358.79646540595127</v>
      </c>
      <c r="M44" s="12"/>
      <c r="N44" s="12"/>
      <c r="O44" s="12"/>
      <c r="P44" s="12"/>
      <c r="Q44" s="12"/>
    </row>
    <row r="45" spans="6:17" x14ac:dyDescent="0.35">
      <c r="F45" s="8">
        <f t="shared" si="9"/>
        <v>4.200000000000003E-2</v>
      </c>
      <c r="G45" s="10">
        <f t="shared" si="12"/>
        <v>958.8697805724845</v>
      </c>
      <c r="H45" s="10">
        <f t="shared" si="13"/>
        <v>810.584245970187</v>
      </c>
      <c r="I45" s="10">
        <f t="shared" si="14"/>
        <v>349.93774911115509</v>
      </c>
      <c r="M45" s="12"/>
      <c r="N45" s="12"/>
      <c r="O45" s="12"/>
      <c r="P45" s="12"/>
      <c r="Q45" s="12"/>
    </row>
    <row r="46" spans="6:17" x14ac:dyDescent="0.35">
      <c r="F46" s="8">
        <f t="shared" si="9"/>
        <v>4.3000000000000031E-2</v>
      </c>
      <c r="G46" s="10">
        <f t="shared" si="12"/>
        <v>957.91139006703065</v>
      </c>
      <c r="H46" s="10">
        <f t="shared" si="13"/>
        <v>806.54144017732676</v>
      </c>
      <c r="I46" s="10">
        <f t="shared" si="14"/>
        <v>341.2977553009934</v>
      </c>
      <c r="M46" s="12"/>
      <c r="N46" s="12"/>
      <c r="O46" s="12"/>
      <c r="P46" s="12"/>
      <c r="Q46" s="12"/>
    </row>
    <row r="47" spans="6:17" x14ac:dyDescent="0.35">
      <c r="F47" s="8">
        <f t="shared" si="9"/>
        <v>4.4000000000000032E-2</v>
      </c>
      <c r="G47" s="10">
        <f t="shared" si="12"/>
        <v>956.95395747304667</v>
      </c>
      <c r="H47" s="10">
        <f t="shared" si="13"/>
        <v>802.5187979624784</v>
      </c>
      <c r="I47" s="10">
        <f t="shared" si="14"/>
        <v>332.8710836980793</v>
      </c>
      <c r="M47" s="12"/>
      <c r="N47" s="12"/>
      <c r="O47" s="12"/>
      <c r="P47" s="12"/>
      <c r="Q47" s="12"/>
    </row>
    <row r="48" spans="6:17" x14ac:dyDescent="0.35">
      <c r="F48" s="8">
        <f t="shared" si="9"/>
        <v>4.5000000000000033E-2</v>
      </c>
      <c r="G48" s="10">
        <f t="shared" si="12"/>
        <v>955.99748183309987</v>
      </c>
      <c r="H48" s="10">
        <f t="shared" si="13"/>
        <v>798.5162187593769</v>
      </c>
      <c r="I48" s="10">
        <f t="shared" si="14"/>
        <v>324.65246735834944</v>
      </c>
      <c r="M48" s="12"/>
      <c r="N48" s="12"/>
      <c r="O48" s="12"/>
      <c r="P48" s="12"/>
      <c r="Q48" s="12"/>
    </row>
    <row r="49" spans="6:17" x14ac:dyDescent="0.35">
      <c r="F49" s="8">
        <f t="shared" si="9"/>
        <v>4.6000000000000034E-2</v>
      </c>
      <c r="G49" s="10">
        <f t="shared" si="12"/>
        <v>955.04196219071457</v>
      </c>
      <c r="H49" s="10">
        <f t="shared" si="13"/>
        <v>794.53360250333378</v>
      </c>
      <c r="I49" s="10">
        <f t="shared" si="14"/>
        <v>316.63676937905296</v>
      </c>
      <c r="M49" s="12"/>
      <c r="N49" s="12"/>
      <c r="O49" s="12"/>
      <c r="P49" s="12"/>
      <c r="Q49" s="12"/>
    </row>
    <row r="50" spans="6:17" x14ac:dyDescent="0.35">
      <c r="F50" s="8">
        <f t="shared" si="9"/>
        <v>4.7000000000000035E-2</v>
      </c>
      <c r="G50" s="10">
        <f t="shared" si="12"/>
        <v>954.0873975903711</v>
      </c>
      <c r="H50" s="10">
        <f t="shared" si="13"/>
        <v>790.57084962873535</v>
      </c>
      <c r="I50" s="10">
        <f t="shared" si="14"/>
        <v>308.81897968801957</v>
      </c>
      <c r="M50" s="12"/>
      <c r="N50" s="12"/>
      <c r="O50" s="12"/>
      <c r="P50" s="12"/>
      <c r="Q50" s="12"/>
    </row>
    <row r="51" spans="6:17" x14ac:dyDescent="0.35">
      <c r="F51" s="8">
        <f t="shared" si="9"/>
        <v>4.8000000000000036E-2</v>
      </c>
      <c r="G51" s="10">
        <f t="shared" si="12"/>
        <v>953.13378707750473</v>
      </c>
      <c r="H51" s="10">
        <f t="shared" si="13"/>
        <v>786.62786106655324</v>
      </c>
      <c r="I51" s="10">
        <f t="shared" si="14"/>
        <v>301.19421191220187</v>
      </c>
      <c r="M51" s="12"/>
      <c r="N51" s="12"/>
      <c r="O51" s="12"/>
      <c r="P51" s="12"/>
      <c r="Q51" s="12"/>
    </row>
    <row r="52" spans="6:17" x14ac:dyDescent="0.35">
      <c r="F52" s="8">
        <f t="shared" si="9"/>
        <v>4.9000000000000037E-2</v>
      </c>
      <c r="G52" s="10">
        <f t="shared" si="12"/>
        <v>952.18112969850472</v>
      </c>
      <c r="H52" s="10">
        <f t="shared" si="13"/>
        <v>782.70453824186802</v>
      </c>
      <c r="I52" s="10">
        <f t="shared" si="14"/>
        <v>293.75770032353256</v>
      </c>
      <c r="M52" s="12"/>
      <c r="N52" s="12"/>
      <c r="O52" s="12"/>
      <c r="P52" s="12"/>
      <c r="Q52" s="12"/>
    </row>
    <row r="53" spans="6:17" x14ac:dyDescent="0.35">
      <c r="F53" s="8">
        <f t="shared" si="9"/>
        <v>5.0000000000000037E-2</v>
      </c>
      <c r="G53" s="10">
        <f t="shared" si="12"/>
        <v>951.229424500714</v>
      </c>
      <c r="H53" s="10">
        <f t="shared" si="13"/>
        <v>778.80078307140479</v>
      </c>
      <c r="I53" s="10">
        <f t="shared" si="14"/>
        <v>286.50479686018986</v>
      </c>
      <c r="M53" s="12"/>
      <c r="N53" s="12"/>
      <c r="O53" s="12"/>
      <c r="P53" s="12"/>
      <c r="Q53" s="12"/>
    </row>
    <row r="54" spans="6:17" x14ac:dyDescent="0.35">
      <c r="F54" s="8">
        <f t="shared" si="9"/>
        <v>5.1000000000000038E-2</v>
      </c>
      <c r="G54" s="10">
        <f t="shared" si="12"/>
        <v>950.27867053242687</v>
      </c>
      <c r="H54" s="10">
        <f t="shared" si="13"/>
        <v>774.91649796108072</v>
      </c>
      <c r="I54" s="10">
        <f t="shared" si="14"/>
        <v>279.43096822140706</v>
      </c>
      <c r="M54" s="12"/>
      <c r="N54" s="12"/>
      <c r="O54" s="12"/>
      <c r="P54" s="12"/>
      <c r="Q54" s="12"/>
    </row>
    <row r="55" spans="6:17" x14ac:dyDescent="0.35">
      <c r="F55" s="8">
        <f t="shared" si="9"/>
        <v>5.2000000000000039E-2</v>
      </c>
      <c r="G55" s="10">
        <f t="shared" si="12"/>
        <v>949.32886684288951</v>
      </c>
      <c r="H55" s="10">
        <f t="shared" si="13"/>
        <v>771.05158580356613</v>
      </c>
      <c r="I55" s="10">
        <f t="shared" si="14"/>
        <v>272.53179303401237</v>
      </c>
      <c r="M55" s="12"/>
      <c r="N55" s="12"/>
      <c r="O55" s="12"/>
      <c r="P55" s="12"/>
      <c r="Q55" s="12"/>
    </row>
    <row r="56" spans="6:17" x14ac:dyDescent="0.35">
      <c r="F56" s="8">
        <f t="shared" si="9"/>
        <v>5.300000000000004E-2</v>
      </c>
      <c r="G56" s="10">
        <f t="shared" si="12"/>
        <v>948.38001248229818</v>
      </c>
      <c r="H56" s="10">
        <f t="shared" si="13"/>
        <v>767.20594997585556</v>
      </c>
      <c r="I56" s="10">
        <f t="shared" si="14"/>
        <v>265.80295908892634</v>
      </c>
      <c r="M56" s="12"/>
      <c r="N56" s="12"/>
      <c r="O56" s="12"/>
      <c r="P56" s="12"/>
      <c r="Q56" s="12"/>
    </row>
    <row r="57" spans="6:17" x14ac:dyDescent="0.35">
      <c r="F57" s="8">
        <f t="shared" si="9"/>
        <v>5.4000000000000041E-2</v>
      </c>
      <c r="G57" s="10">
        <f t="shared" si="12"/>
        <v>947.43210650179822</v>
      </c>
      <c r="H57" s="10">
        <f t="shared" si="13"/>
        <v>763.37949433685299</v>
      </c>
      <c r="I57" s="10">
        <f t="shared" si="14"/>
        <v>259.24026064589123</v>
      </c>
      <c r="M57" s="12"/>
      <c r="N57" s="12"/>
      <c r="O57" s="12"/>
      <c r="P57" s="12"/>
      <c r="Q57" s="12"/>
    </row>
    <row r="58" spans="6:17" x14ac:dyDescent="0.35">
      <c r="F58" s="8">
        <f t="shared" si="9"/>
        <v>5.5000000000000042E-2</v>
      </c>
      <c r="G58" s="10">
        <f t="shared" si="12"/>
        <v>946.48514795348387</v>
      </c>
      <c r="H58" s="10">
        <f t="shared" si="13"/>
        <v>759.57212322496832</v>
      </c>
      <c r="I58" s="10">
        <f t="shared" si="14"/>
        <v>252.83959580474618</v>
      </c>
      <c r="M58" s="12"/>
      <c r="N58" s="12"/>
      <c r="O58" s="12"/>
      <c r="P58" s="12"/>
      <c r="Q58" s="12"/>
    </row>
    <row r="59" spans="6:17" x14ac:dyDescent="0.35">
      <c r="F59" s="8">
        <f t="shared" si="9"/>
        <v>5.6000000000000043E-2</v>
      </c>
      <c r="G59" s="10">
        <f t="shared" si="12"/>
        <v>945.53913589039621</v>
      </c>
      <c r="H59" s="10">
        <f t="shared" si="13"/>
        <v>755.78374145572536</v>
      </c>
      <c r="I59" s="10">
        <f t="shared" si="14"/>
        <v>246.59696394160622</v>
      </c>
      <c r="M59" s="12"/>
      <c r="N59" s="12"/>
      <c r="O59" s="12"/>
      <c r="P59" s="12"/>
      <c r="Q59" s="12"/>
    </row>
    <row r="60" spans="6:17" x14ac:dyDescent="0.35">
      <c r="F60" s="8">
        <f t="shared" si="9"/>
        <v>5.7000000000000044E-2</v>
      </c>
      <c r="G60" s="10">
        <f t="shared" si="12"/>
        <v>944.5940693665234</v>
      </c>
      <c r="H60" s="10">
        <f t="shared" si="13"/>
        <v>752.01425431938253</v>
      </c>
      <c r="I60" s="10">
        <f t="shared" si="14"/>
        <v>240.50846320834185</v>
      </c>
      <c r="M60" s="12"/>
      <c r="N60" s="12"/>
      <c r="O60" s="12"/>
      <c r="P60" s="12"/>
      <c r="Q60" s="12"/>
    </row>
    <row r="61" spans="6:17" x14ac:dyDescent="0.35">
      <c r="F61" s="8">
        <f t="shared" si="9"/>
        <v>5.8000000000000045E-2</v>
      </c>
      <c r="G61" s="10">
        <f t="shared" si="12"/>
        <v>943.64994743679847</v>
      </c>
      <c r="H61" s="10">
        <f t="shared" si="13"/>
        <v>748.26356757856502</v>
      </c>
      <c r="I61" s="10">
        <f t="shared" si="14"/>
        <v>234.57028809379742</v>
      </c>
      <c r="M61" s="12"/>
      <c r="N61" s="12"/>
      <c r="O61" s="12"/>
      <c r="P61" s="12"/>
      <c r="Q61" s="12"/>
    </row>
    <row r="62" spans="6:17" x14ac:dyDescent="0.35">
      <c r="F62" s="8">
        <f t="shared" si="9"/>
        <v>5.9000000000000045E-2</v>
      </c>
      <c r="G62" s="10">
        <f t="shared" si="12"/>
        <v>942.70676915709976</v>
      </c>
      <c r="H62" s="10">
        <f t="shared" si="13"/>
        <v>744.53158746590918</v>
      </c>
      <c r="I62" s="10">
        <f t="shared" si="14"/>
        <v>228.77872704522218</v>
      </c>
      <c r="M62" s="12"/>
      <c r="N62" s="12"/>
      <c r="O62" s="12"/>
      <c r="P62" s="12"/>
      <c r="Q62" s="12"/>
    </row>
    <row r="63" spans="6:17" x14ac:dyDescent="0.35">
      <c r="F63" s="8">
        <f t="shared" si="9"/>
        <v>6.0000000000000046E-2</v>
      </c>
      <c r="G63" s="10">
        <f t="shared" si="12"/>
        <v>941.76453358424874</v>
      </c>
      <c r="H63" s="10">
        <f t="shared" si="13"/>
        <v>740.81822068171778</v>
      </c>
      <c r="I63" s="10">
        <f t="shared" si="14"/>
        <v>223.13016014842958</v>
      </c>
      <c r="M63" s="12"/>
      <c r="N63" s="12"/>
      <c r="O63" s="12"/>
      <c r="P63" s="12"/>
      <c r="Q63" s="12"/>
    </row>
    <row r="64" spans="6:17" x14ac:dyDescent="0.35">
      <c r="F64" s="8">
        <f t="shared" si="9"/>
        <v>6.1000000000000047E-2</v>
      </c>
      <c r="G64" s="10">
        <f t="shared" si="12"/>
        <v>940.8232397760097</v>
      </c>
      <c r="H64" s="10">
        <f t="shared" si="13"/>
        <v>737.12337439162752</v>
      </c>
      <c r="I64" s="10">
        <f t="shared" si="14"/>
        <v>217.62105686523262</v>
      </c>
      <c r="M64" s="12"/>
      <c r="N64" s="12"/>
      <c r="O64" s="12"/>
      <c r="P64" s="12"/>
      <c r="Q64" s="12"/>
    </row>
    <row r="65" spans="6:17" x14ac:dyDescent="0.35">
      <c r="F65" s="8">
        <f t="shared" si="9"/>
        <v>6.2000000000000048E-2</v>
      </c>
      <c r="G65" s="10">
        <f t="shared" si="12"/>
        <v>939.88288679108894</v>
      </c>
      <c r="H65" s="10">
        <f t="shared" si="13"/>
        <v>733.44695622428912</v>
      </c>
      <c r="I65" s="10">
        <f t="shared" si="14"/>
        <v>212.24797382674282</v>
      </c>
      <c r="M65" s="12"/>
      <c r="N65" s="12"/>
      <c r="O65" s="12"/>
      <c r="P65" s="12"/>
      <c r="Q65" s="12"/>
    </row>
    <row r="66" spans="6:17" x14ac:dyDescent="0.35">
      <c r="F66" s="8">
        <f t="shared" si="9"/>
        <v>6.3000000000000042E-2</v>
      </c>
      <c r="G66" s="10">
        <f t="shared" si="12"/>
        <v>938.94347368913327</v>
      </c>
      <c r="H66" s="10">
        <f t="shared" si="13"/>
        <v>729.78887426905658</v>
      </c>
      <c r="I66" s="10">
        <f t="shared" si="14"/>
        <v>207.00755268115239</v>
      </c>
      <c r="M66" s="12"/>
      <c r="N66" s="12"/>
      <c r="O66" s="12"/>
      <c r="P66" s="12"/>
      <c r="Q66" s="12"/>
    </row>
    <row r="67" spans="6:17" x14ac:dyDescent="0.35">
      <c r="F67" s="8">
        <f t="shared" si="9"/>
        <v>6.4000000000000043E-2</v>
      </c>
      <c r="G67" s="10">
        <f t="shared" si="12"/>
        <v>938.00499953072949</v>
      </c>
      <c r="H67" s="10">
        <f t="shared" si="13"/>
        <v>726.14903707369069</v>
      </c>
      <c r="I67" s="10">
        <f t="shared" si="14"/>
        <v>201.89651799465523</v>
      </c>
      <c r="M67" s="12"/>
      <c r="N67" s="12"/>
      <c r="O67" s="12"/>
      <c r="P67" s="12"/>
      <c r="Q67" s="12"/>
    </row>
    <row r="68" spans="6:17" x14ac:dyDescent="0.35">
      <c r="F68" s="8">
        <f t="shared" si="9"/>
        <v>6.5000000000000044E-2</v>
      </c>
      <c r="G68" s="10">
        <f t="shared" si="12"/>
        <v>937.06746337740344</v>
      </c>
      <c r="H68" s="10">
        <f t="shared" si="13"/>
        <v>722.52735364207194</v>
      </c>
      <c r="I68" s="10">
        <f t="shared" si="14"/>
        <v>196.91167520419384</v>
      </c>
      <c r="M68" s="12"/>
      <c r="N68" s="12"/>
      <c r="O68" s="12"/>
      <c r="P68" s="12"/>
      <c r="Q68" s="12"/>
    </row>
    <row r="69" spans="6:17" x14ac:dyDescent="0.35">
      <c r="F69" s="8">
        <f t="shared" ref="F69:F103" si="15">F68+0.001</f>
        <v>6.6000000000000045E-2</v>
      </c>
      <c r="G69" s="10">
        <f t="shared" si="12"/>
        <v>936.13086429161888</v>
      </c>
      <c r="H69" s="10">
        <f t="shared" si="13"/>
        <v>718.92373343192594</v>
      </c>
      <c r="I69" s="10">
        <f t="shared" si="14"/>
        <v>192.04990862075391</v>
      </c>
      <c r="M69" s="12"/>
      <c r="N69" s="12"/>
      <c r="O69" s="12"/>
      <c r="P69" s="12"/>
      <c r="Q69" s="12"/>
    </row>
    <row r="70" spans="6:17" x14ac:dyDescent="0.35">
      <c r="F70" s="8">
        <f t="shared" si="15"/>
        <v>6.7000000000000046E-2</v>
      </c>
      <c r="G70" s="10">
        <f t="shared" si="12"/>
        <v>935.19520133677645</v>
      </c>
      <c r="H70" s="10">
        <f t="shared" si="13"/>
        <v>715.3380863525598</v>
      </c>
      <c r="I70" s="10">
        <f t="shared" si="14"/>
        <v>187.30817948195681</v>
      </c>
      <c r="M70" s="12"/>
      <c r="N70" s="12"/>
      <c r="O70" s="12"/>
      <c r="P70" s="12"/>
      <c r="Q70" s="12"/>
    </row>
    <row r="71" spans="6:17" x14ac:dyDescent="0.35">
      <c r="F71" s="8">
        <f t="shared" si="15"/>
        <v>6.8000000000000047E-2</v>
      </c>
      <c r="G71" s="10">
        <f t="shared" si="12"/>
        <v>934.26047357721359</v>
      </c>
      <c r="H71" s="10">
        <f t="shared" si="13"/>
        <v>711.77032276260957</v>
      </c>
      <c r="I71" s="10">
        <f t="shared" si="14"/>
        <v>182.68352405273444</v>
      </c>
      <c r="M71" s="12"/>
      <c r="N71" s="12"/>
      <c r="O71" s="12"/>
      <c r="P71" s="12"/>
      <c r="Q71" s="12"/>
    </row>
    <row r="72" spans="6:17" x14ac:dyDescent="0.35">
      <c r="F72" s="8">
        <f t="shared" si="15"/>
        <v>6.9000000000000047E-2</v>
      </c>
      <c r="G72" s="10">
        <f t="shared" si="12"/>
        <v>933.326680078202</v>
      </c>
      <c r="H72" s="10">
        <f t="shared" si="13"/>
        <v>708.22035346779978</v>
      </c>
      <c r="I72" s="10">
        <f t="shared" si="14"/>
        <v>178.17305177289822</v>
      </c>
      <c r="M72" s="12"/>
      <c r="N72" s="12"/>
      <c r="O72" s="12"/>
      <c r="P72" s="12"/>
      <c r="Q72" s="12"/>
    </row>
    <row r="73" spans="6:17" x14ac:dyDescent="0.35">
      <c r="F73" s="8">
        <f t="shared" si="15"/>
        <v>7.0000000000000048E-2</v>
      </c>
      <c r="G73" s="10">
        <f t="shared" si="12"/>
        <v>932.39381990594813</v>
      </c>
      <c r="H73" s="10">
        <f t="shared" si="13"/>
        <v>704.68808971871317</v>
      </c>
      <c r="I73" s="10">
        <f t="shared" si="14"/>
        <v>173.77394345044493</v>
      </c>
      <c r="M73" s="12"/>
      <c r="N73" s="12"/>
      <c r="O73" s="12"/>
      <c r="P73" s="12"/>
      <c r="Q73" s="12"/>
    </row>
    <row r="74" spans="6:17" x14ac:dyDescent="0.35">
      <c r="F74" s="8">
        <f t="shared" si="15"/>
        <v>7.1000000000000049E-2</v>
      </c>
      <c r="G74" s="10">
        <f t="shared" ref="G74:G103" si="16">$B$2*EXP(-$F74*$B$3)</f>
        <v>931.46189212759202</v>
      </c>
      <c r="H74" s="10">
        <f t="shared" si="13"/>
        <v>701.17344320857217</v>
      </c>
      <c r="I74" s="10">
        <f t="shared" si="14"/>
        <v>169.48344949946988</v>
      </c>
      <c r="M74" s="12"/>
      <c r="N74" s="12"/>
      <c r="O74" s="12"/>
      <c r="P74" s="12"/>
      <c r="Q74" s="12"/>
    </row>
    <row r="75" spans="6:17" x14ac:dyDescent="0.35">
      <c r="F75" s="8">
        <f t="shared" si="15"/>
        <v>7.200000000000005E-2</v>
      </c>
      <c r="G75" s="10">
        <f t="shared" si="16"/>
        <v>930.53089581120571</v>
      </c>
      <c r="H75" s="10">
        <f t="shared" si="13"/>
        <v>697.67632607103087</v>
      </c>
      <c r="I75" s="10">
        <f t="shared" si="14"/>
        <v>165.29888822158634</v>
      </c>
      <c r="M75" s="12"/>
      <c r="N75" s="12"/>
      <c r="O75" s="12"/>
      <c r="P75" s="12"/>
      <c r="Q75" s="12"/>
    </row>
    <row r="76" spans="6:17" x14ac:dyDescent="0.35">
      <c r="F76" s="8">
        <f t="shared" si="15"/>
        <v>7.3000000000000051E-2</v>
      </c>
      <c r="G76" s="10">
        <f t="shared" si="16"/>
        <v>929.60083002579267</v>
      </c>
      <c r="H76" s="10">
        <f t="shared" si="13"/>
        <v>694.19665087797864</v>
      </c>
      <c r="I76" s="10">
        <f t="shared" si="14"/>
        <v>161.21764412977655</v>
      </c>
      <c r="M76" s="12"/>
      <c r="N76" s="12"/>
      <c r="O76" s="12"/>
      <c r="P76" s="12"/>
      <c r="Q76" s="12"/>
    </row>
    <row r="77" spans="6:17" x14ac:dyDescent="0.35">
      <c r="F77" s="8">
        <f t="shared" si="15"/>
        <v>7.4000000000000052E-2</v>
      </c>
      <c r="G77" s="10">
        <f t="shared" si="16"/>
        <v>928.67169384128715</v>
      </c>
      <c r="H77" s="10">
        <f t="shared" si="13"/>
        <v>690.73433063735445</v>
      </c>
      <c r="I77" s="10">
        <f t="shared" si="14"/>
        <v>157.23716631362745</v>
      </c>
      <c r="M77" s="12"/>
      <c r="N77" s="12"/>
      <c r="O77" s="12"/>
      <c r="P77" s="12"/>
      <c r="Q77" s="12"/>
    </row>
    <row r="78" spans="6:17" x14ac:dyDescent="0.35">
      <c r="F78" s="8">
        <f t="shared" si="15"/>
        <v>7.5000000000000053E-2</v>
      </c>
      <c r="G78" s="10">
        <f t="shared" si="16"/>
        <v>927.74348632855288</v>
      </c>
      <c r="H78" s="10">
        <f t="shared" ref="H78:H103" si="17">$B$2*EXP(-$F78*C$3)</f>
        <v>687.28927879097205</v>
      </c>
      <c r="I78" s="10">
        <f t="shared" ref="I78:I103" si="18">$B$2*EXP(-$F78*D$3)</f>
        <v>153.35496684492824</v>
      </c>
      <c r="M78" s="12"/>
      <c r="N78" s="12"/>
      <c r="O78" s="12"/>
      <c r="P78" s="12"/>
      <c r="Q78" s="12"/>
    </row>
    <row r="79" spans="6:17" x14ac:dyDescent="0.35">
      <c r="F79" s="8">
        <f t="shared" si="15"/>
        <v>7.6000000000000054E-2</v>
      </c>
      <c r="G79" s="10">
        <f t="shared" si="16"/>
        <v>926.81620655938229</v>
      </c>
      <c r="H79" s="10">
        <f t="shared" si="17"/>
        <v>683.86140921235574</v>
      </c>
      <c r="I79" s="10">
        <f t="shared" si="18"/>
        <v>149.56861922263488</v>
      </c>
      <c r="M79" s="12"/>
      <c r="N79" s="12"/>
      <c r="O79" s="12"/>
      <c r="P79" s="12"/>
      <c r="Q79" s="12"/>
    </row>
    <row r="80" spans="6:17" x14ac:dyDescent="0.35">
      <c r="F80" s="8">
        <f t="shared" si="15"/>
        <v>7.7000000000000055E-2</v>
      </c>
      <c r="G80" s="10">
        <f t="shared" si="16"/>
        <v>925.88985360649531</v>
      </c>
      <c r="H80" s="10">
        <f t="shared" si="17"/>
        <v>680.45063620458745</v>
      </c>
      <c r="I80" s="10">
        <f t="shared" si="18"/>
        <v>145.87575685622716</v>
      </c>
      <c r="M80" s="12"/>
      <c r="N80" s="12"/>
      <c r="O80" s="12"/>
      <c r="P80" s="12"/>
      <c r="Q80" s="12"/>
    </row>
    <row r="81" spans="6:17" x14ac:dyDescent="0.35">
      <c r="F81" s="8">
        <f t="shared" si="15"/>
        <v>7.8000000000000055E-2</v>
      </c>
      <c r="G81" s="10">
        <f t="shared" si="16"/>
        <v>924.96442654353928</v>
      </c>
      <c r="H81" s="10">
        <f t="shared" si="17"/>
        <v>677.05687449816458</v>
      </c>
      <c r="I81" s="10">
        <f t="shared" si="18"/>
        <v>142.2740715865134</v>
      </c>
      <c r="M81" s="12"/>
      <c r="N81" s="12"/>
      <c r="O81" s="12"/>
      <c r="P81" s="12"/>
      <c r="Q81" s="12"/>
    </row>
    <row r="82" spans="6:17" x14ac:dyDescent="0.35">
      <c r="F82" s="8">
        <f t="shared" si="15"/>
        <v>7.9000000000000056E-2</v>
      </c>
      <c r="G82" s="10">
        <f t="shared" si="16"/>
        <v>924.03992444508674</v>
      </c>
      <c r="H82" s="10">
        <f t="shared" si="17"/>
        <v>673.68003924886739</v>
      </c>
      <c r="I82" s="10">
        <f t="shared" si="18"/>
        <v>138.76131224295506</v>
      </c>
      <c r="M82" s="12"/>
      <c r="N82" s="12"/>
      <c r="O82" s="12"/>
      <c r="P82" s="12"/>
      <c r="Q82" s="12"/>
    </row>
    <row r="83" spans="6:17" x14ac:dyDescent="0.35">
      <c r="F83" s="8">
        <f t="shared" si="15"/>
        <v>8.0000000000000057E-2</v>
      </c>
      <c r="G83" s="10">
        <f t="shared" si="16"/>
        <v>923.11634638663577</v>
      </c>
      <c r="H83" s="10">
        <f t="shared" si="17"/>
        <v>670.32004603563905</v>
      </c>
      <c r="I83" s="10">
        <f t="shared" si="18"/>
        <v>135.3352832366125</v>
      </c>
      <c r="M83" s="12"/>
      <c r="N83" s="12"/>
      <c r="O83" s="12"/>
      <c r="P83" s="12"/>
      <c r="Q83" s="12"/>
    </row>
    <row r="84" spans="6:17" x14ac:dyDescent="0.35">
      <c r="F84" s="8">
        <f t="shared" si="15"/>
        <v>8.1000000000000058E-2</v>
      </c>
      <c r="G84" s="10">
        <f t="shared" si="16"/>
        <v>922.19369144460802</v>
      </c>
      <c r="H84" s="10">
        <f t="shared" si="17"/>
        <v>666.97681085847421</v>
      </c>
      <c r="I84" s="10">
        <f t="shared" si="18"/>
        <v>131.99384318783007</v>
      </c>
      <c r="M84" s="12"/>
      <c r="N84" s="12"/>
      <c r="O84" s="12"/>
      <c r="P84" s="12"/>
      <c r="Q84" s="12"/>
    </row>
    <row r="85" spans="6:17" x14ac:dyDescent="0.35">
      <c r="F85" s="8">
        <f t="shared" si="15"/>
        <v>8.2000000000000059E-2</v>
      </c>
      <c r="G85" s="10">
        <f t="shared" si="16"/>
        <v>921.27195869634863</v>
      </c>
      <c r="H85" s="10">
        <f t="shared" si="17"/>
        <v>663.65025013631919</v>
      </c>
      <c r="I85" s="10">
        <f t="shared" si="18"/>
        <v>128.73490358780401</v>
      </c>
      <c r="M85" s="12"/>
      <c r="N85" s="12"/>
      <c r="O85" s="12"/>
      <c r="P85" s="12"/>
      <c r="Q85" s="12"/>
    </row>
    <row r="86" spans="6:17" x14ac:dyDescent="0.35">
      <c r="F86" s="8">
        <f t="shared" si="15"/>
        <v>8.300000000000006E-2</v>
      </c>
      <c r="G86" s="10">
        <f t="shared" si="16"/>
        <v>920.35114722012463</v>
      </c>
      <c r="H86" s="10">
        <f t="shared" si="17"/>
        <v>660.34028070498266</v>
      </c>
      <c r="I86" s="10">
        <f t="shared" si="18"/>
        <v>125.55642749319703</v>
      </c>
      <c r="M86" s="12"/>
      <c r="N86" s="12"/>
      <c r="O86" s="12"/>
      <c r="P86" s="12"/>
      <c r="Q86" s="12"/>
    </row>
    <row r="87" spans="6:17" x14ac:dyDescent="0.35">
      <c r="F87" s="8">
        <f t="shared" si="15"/>
        <v>8.4000000000000061E-2</v>
      </c>
      <c r="G87" s="10">
        <f t="shared" si="16"/>
        <v>919.4312560951247</v>
      </c>
      <c r="H87" s="10">
        <f t="shared" si="17"/>
        <v>657.04681981505655</v>
      </c>
      <c r="I87" s="10">
        <f t="shared" si="18"/>
        <v>122.45642825298174</v>
      </c>
      <c r="M87" s="12"/>
      <c r="N87" s="12"/>
      <c r="O87" s="12"/>
      <c r="P87" s="12"/>
      <c r="Q87" s="12"/>
    </row>
    <row r="88" spans="6:17" x14ac:dyDescent="0.35">
      <c r="F88" s="8">
        <f t="shared" si="15"/>
        <v>8.5000000000000062E-2</v>
      </c>
      <c r="G88" s="10">
        <f t="shared" si="16"/>
        <v>918.51228440145724</v>
      </c>
      <c r="H88" s="10">
        <f t="shared" si="17"/>
        <v>653.76978512984704</v>
      </c>
      <c r="I88" s="10">
        <f t="shared" si="18"/>
        <v>119.43296826671946</v>
      </c>
      <c r="M88" s="12"/>
      <c r="N88" s="12"/>
      <c r="O88" s="12"/>
      <c r="P88" s="12"/>
      <c r="Q88" s="12"/>
    </row>
    <row r="89" spans="6:17" x14ac:dyDescent="0.35">
      <c r="F89" s="8">
        <f t="shared" si="15"/>
        <v>8.6000000000000063E-2</v>
      </c>
      <c r="G89" s="10">
        <f t="shared" si="16"/>
        <v>917.59423122015096</v>
      </c>
      <c r="H89" s="10">
        <f t="shared" si="17"/>
        <v>650.50909472331625</v>
      </c>
      <c r="I89" s="10">
        <f t="shared" si="18"/>
        <v>116.48415777349676</v>
      </c>
      <c r="M89" s="12"/>
      <c r="N89" s="12"/>
      <c r="O89" s="12"/>
      <c r="P89" s="12"/>
      <c r="Q89" s="12"/>
    </row>
    <row r="90" spans="6:17" x14ac:dyDescent="0.35">
      <c r="F90" s="8">
        <f t="shared" si="15"/>
        <v>8.7000000000000063E-2</v>
      </c>
      <c r="G90" s="10">
        <f t="shared" si="16"/>
        <v>916.67709563315225</v>
      </c>
      <c r="H90" s="10">
        <f t="shared" si="17"/>
        <v>647.26466707803445</v>
      </c>
      <c r="I90" s="10">
        <f t="shared" si="18"/>
        <v>113.60815367076356</v>
      </c>
      <c r="M90" s="12"/>
      <c r="N90" s="12"/>
      <c r="O90" s="12"/>
      <c r="P90" s="12"/>
      <c r="Q90" s="12"/>
    </row>
    <row r="91" spans="6:17" x14ac:dyDescent="0.35">
      <c r="F91" s="8">
        <f t="shared" si="15"/>
        <v>8.8000000000000064E-2</v>
      </c>
      <c r="G91" s="10">
        <f t="shared" si="16"/>
        <v>915.76087672332562</v>
      </c>
      <c r="H91" s="10">
        <f t="shared" si="17"/>
        <v>644.03642108314114</v>
      </c>
      <c r="I91" s="10">
        <f t="shared" si="18"/>
        <v>110.80315836233372</v>
      </c>
      <c r="M91" s="12"/>
      <c r="N91" s="12"/>
      <c r="O91" s="12"/>
      <c r="P91" s="12"/>
      <c r="Q91" s="12"/>
    </row>
    <row r="92" spans="6:17" x14ac:dyDescent="0.35">
      <c r="F92" s="8">
        <f t="shared" si="15"/>
        <v>8.9000000000000065E-2</v>
      </c>
      <c r="G92" s="10">
        <f t="shared" si="16"/>
        <v>914.84557357445192</v>
      </c>
      <c r="H92" s="10">
        <f t="shared" si="17"/>
        <v>640.82427603231849</v>
      </c>
      <c r="I92" s="10">
        <f t="shared" si="18"/>
        <v>108.06741863482912</v>
      </c>
      <c r="M92" s="12"/>
      <c r="N92" s="12"/>
      <c r="O92" s="12"/>
      <c r="P92" s="12"/>
      <c r="Q92" s="12"/>
    </row>
    <row r="93" spans="6:17" x14ac:dyDescent="0.35">
      <c r="F93" s="8">
        <f t="shared" si="15"/>
        <v>9.0000000000000066E-2</v>
      </c>
      <c r="G93" s="10">
        <f t="shared" si="16"/>
        <v>913.93118527122806</v>
      </c>
      <c r="H93" s="10">
        <f t="shared" si="17"/>
        <v>637.6281516217731</v>
      </c>
      <c r="I93" s="10">
        <f t="shared" si="18"/>
        <v>105.39922456186416</v>
      </c>
      <c r="M93" s="12"/>
      <c r="N93" s="12"/>
      <c r="O93" s="12"/>
      <c r="P93" s="12"/>
      <c r="Q93" s="12"/>
    </row>
    <row r="94" spans="6:17" x14ac:dyDescent="0.35">
      <c r="F94" s="8">
        <f t="shared" si="15"/>
        <v>9.1000000000000067E-2</v>
      </c>
      <c r="G94" s="10">
        <f t="shared" si="16"/>
        <v>913.01771089926581</v>
      </c>
      <c r="H94" s="10">
        <f t="shared" si="17"/>
        <v>634.44796794822798</v>
      </c>
      <c r="I94" s="10">
        <f t="shared" si="18"/>
        <v>102.79690843528621</v>
      </c>
      <c r="M94" s="12"/>
      <c r="N94" s="12"/>
      <c r="O94" s="12"/>
      <c r="P94" s="12"/>
      <c r="Q94" s="12"/>
    </row>
    <row r="95" spans="6:17" x14ac:dyDescent="0.35">
      <c r="F95" s="8">
        <f t="shared" si="15"/>
        <v>9.2000000000000068E-2</v>
      </c>
      <c r="G95" s="10">
        <f t="shared" si="16"/>
        <v>912.1051495450904</v>
      </c>
      <c r="H95" s="10">
        <f t="shared" si="17"/>
        <v>631.28364550692572</v>
      </c>
      <c r="I95" s="10">
        <f t="shared" si="18"/>
        <v>100.25884372280356</v>
      </c>
      <c r="M95" s="12"/>
      <c r="N95" s="12"/>
      <c r="O95" s="12"/>
      <c r="P95" s="12"/>
      <c r="Q95" s="12"/>
    </row>
    <row r="96" spans="6:17" x14ac:dyDescent="0.35">
      <c r="F96" s="8">
        <f t="shared" si="15"/>
        <v>9.3000000000000069E-2</v>
      </c>
      <c r="G96" s="10">
        <f t="shared" si="16"/>
        <v>911.19350029614054</v>
      </c>
      <c r="H96" s="10">
        <f t="shared" si="17"/>
        <v>628.13510518964051</v>
      </c>
      <c r="I96" s="10">
        <f t="shared" si="18"/>
        <v>97.783444051349917</v>
      </c>
      <c r="M96" s="12"/>
      <c r="N96" s="12"/>
      <c r="O96" s="12"/>
      <c r="P96" s="12"/>
      <c r="Q96" s="12"/>
    </row>
    <row r="97" spans="6:17" x14ac:dyDescent="0.35">
      <c r="F97" s="8">
        <f t="shared" si="15"/>
        <v>9.400000000000007E-2</v>
      </c>
      <c r="G97" s="10">
        <f t="shared" si="16"/>
        <v>910.28276224076683</v>
      </c>
      <c r="H97" s="10">
        <f t="shared" si="17"/>
        <v>625.00226828270058</v>
      </c>
      <c r="I97" s="10">
        <f t="shared" si="18"/>
        <v>95.369162215549451</v>
      </c>
      <c r="M97" s="12"/>
      <c r="N97" s="12"/>
      <c r="O97" s="12"/>
      <c r="P97" s="12"/>
      <c r="Q97" s="12"/>
    </row>
    <row r="98" spans="6:17" x14ac:dyDescent="0.35">
      <c r="F98" s="8">
        <f t="shared" si="15"/>
        <v>9.500000000000007E-2</v>
      </c>
      <c r="G98" s="10">
        <f t="shared" si="16"/>
        <v>909.37293446823128</v>
      </c>
      <c r="H98" s="10">
        <f t="shared" si="17"/>
        <v>621.88505646501983</v>
      </c>
      <c r="I98" s="10">
        <f t="shared" si="18"/>
        <v>93.014489210663328</v>
      </c>
      <c r="M98" s="12"/>
      <c r="N98" s="12"/>
      <c r="O98" s="12"/>
      <c r="P98" s="12"/>
      <c r="Q98" s="12"/>
    </row>
    <row r="99" spans="6:17" x14ac:dyDescent="0.35">
      <c r="F99" s="8">
        <f t="shared" si="15"/>
        <v>9.6000000000000071E-2</v>
      </c>
      <c r="G99" s="10">
        <f t="shared" si="16"/>
        <v>908.46401606870609</v>
      </c>
      <c r="H99" s="10">
        <f t="shared" si="17"/>
        <v>618.78339180614057</v>
      </c>
      <c r="I99" s="10">
        <f t="shared" si="18"/>
        <v>90.71795328941235</v>
      </c>
      <c r="M99" s="12"/>
      <c r="N99" s="12"/>
      <c r="O99" s="12"/>
      <c r="P99" s="12"/>
      <c r="Q99" s="12"/>
    </row>
    <row r="100" spans="6:17" x14ac:dyDescent="0.35">
      <c r="F100" s="8">
        <f t="shared" si="15"/>
        <v>9.7000000000000072E-2</v>
      </c>
      <c r="G100" s="10">
        <f t="shared" si="16"/>
        <v>907.5560061332726</v>
      </c>
      <c r="H100" s="10">
        <f t="shared" si="17"/>
        <v>615.69719676428497</v>
      </c>
      <c r="I100" s="10">
        <f t="shared" si="18"/>
        <v>88.478119042087158</v>
      </c>
      <c r="M100" s="12"/>
      <c r="N100" s="12"/>
      <c r="O100" s="12"/>
      <c r="P100" s="12"/>
      <c r="Q100" s="12"/>
    </row>
    <row r="101" spans="6:17" x14ac:dyDescent="0.35">
      <c r="F101" s="8">
        <f t="shared" si="15"/>
        <v>9.8000000000000073E-2</v>
      </c>
      <c r="G101" s="10">
        <f t="shared" si="16"/>
        <v>906.64890375392088</v>
      </c>
      <c r="H101" s="10">
        <f t="shared" si="17"/>
        <v>612.62639418441586</v>
      </c>
      <c r="I101" s="10">
        <f t="shared" si="18"/>
        <v>86.293586499370349</v>
      </c>
      <c r="M101" s="12"/>
      <c r="N101" s="12"/>
      <c r="O101" s="12"/>
      <c r="P101" s="12"/>
      <c r="Q101" s="12"/>
    </row>
    <row r="102" spans="6:17" x14ac:dyDescent="0.35">
      <c r="F102" s="8">
        <f t="shared" si="15"/>
        <v>9.9000000000000074E-2</v>
      </c>
      <c r="G102" s="10">
        <f t="shared" si="16"/>
        <v>905.7427080235484</v>
      </c>
      <c r="H102" s="10">
        <f t="shared" si="17"/>
        <v>609.57090729630897</v>
      </c>
      <c r="I102" s="10">
        <f t="shared" si="18"/>
        <v>84.162990257310213</v>
      </c>
      <c r="M102" s="12"/>
      <c r="N102" s="12"/>
      <c r="O102" s="12"/>
      <c r="P102" s="12"/>
      <c r="Q102" s="12"/>
    </row>
    <row r="103" spans="6:17" x14ac:dyDescent="0.35">
      <c r="F103" s="8">
        <f t="shared" si="15"/>
        <v>0.10000000000000007</v>
      </c>
      <c r="G103" s="10">
        <f t="shared" si="16"/>
        <v>904.83741803595956</v>
      </c>
      <c r="H103" s="10">
        <f t="shared" si="17"/>
        <v>606.53065971263322</v>
      </c>
      <c r="I103" s="10">
        <f t="shared" si="18"/>
        <v>82.084998623898642</v>
      </c>
      <c r="M103" s="12"/>
      <c r="N103" s="12"/>
      <c r="O103" s="12"/>
      <c r="P103" s="12"/>
      <c r="Q103" s="12"/>
    </row>
  </sheetData>
  <mergeCells count="2">
    <mergeCell ref="M1:O1"/>
    <mergeCell ref="G1:I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8D7BE-96B8-4D8B-B8EF-E1B947802BBC}">
  <dimension ref="A1:W103"/>
  <sheetViews>
    <sheetView workbookViewId="0">
      <selection activeCell="N10" sqref="N10"/>
    </sheetView>
  </sheetViews>
  <sheetFormatPr defaultRowHeight="21" x14ac:dyDescent="0.35"/>
  <cols>
    <col min="5" max="5" width="9" style="1"/>
    <col min="6" max="6" width="11.28515625" style="1" customWidth="1"/>
    <col min="7" max="9" width="9" style="1"/>
    <col min="10" max="10" width="18.42578125" style="19" bestFit="1" customWidth="1"/>
    <col min="11" max="12" width="20.5703125" style="1" bestFit="1" customWidth="1"/>
    <col min="13" max="13" width="22.140625" style="1" bestFit="1" customWidth="1"/>
    <col min="14" max="23" width="9" style="1"/>
  </cols>
  <sheetData>
    <row r="1" spans="1:13" x14ac:dyDescent="0.35">
      <c r="A1" s="29" t="s">
        <v>17</v>
      </c>
      <c r="B1" s="29"/>
      <c r="C1" s="29"/>
      <c r="D1" s="29"/>
      <c r="E1" s="30" t="s">
        <v>18</v>
      </c>
      <c r="F1" s="30"/>
      <c r="G1" s="30"/>
      <c r="H1" s="30"/>
    </row>
    <row r="2" spans="1:13" ht="23.25" x14ac:dyDescent="0.35">
      <c r="A2" s="29"/>
      <c r="B2" s="29"/>
      <c r="C2" s="29"/>
      <c r="D2" s="29"/>
      <c r="E2" s="1" t="s">
        <v>4</v>
      </c>
      <c r="F2" s="17">
        <v>1000</v>
      </c>
      <c r="J2" s="20" t="s">
        <v>19</v>
      </c>
      <c r="K2" s="21" t="s">
        <v>20</v>
      </c>
      <c r="L2" s="21" t="s">
        <v>21</v>
      </c>
      <c r="M2" s="21" t="s">
        <v>22</v>
      </c>
    </row>
    <row r="3" spans="1:13" ht="20.45" customHeight="1" x14ac:dyDescent="0.35">
      <c r="A3" s="29"/>
      <c r="B3" s="29"/>
      <c r="C3" s="29"/>
      <c r="D3" s="29"/>
      <c r="E3" s="1" t="s">
        <v>3</v>
      </c>
      <c r="F3" s="1">
        <v>1</v>
      </c>
      <c r="G3" s="1">
        <v>5</v>
      </c>
      <c r="H3" s="1">
        <v>25</v>
      </c>
      <c r="J3" s="19">
        <v>0</v>
      </c>
      <c r="K3" s="1">
        <f>$F$2*EXP(-$J3*F$3)</f>
        <v>1000</v>
      </c>
      <c r="L3" s="5">
        <f>$F$2*EXP(-$J3*G$3)</f>
        <v>1000</v>
      </c>
      <c r="M3" s="5">
        <f>$F$2*EXP(-$J3*H$3)</f>
        <v>1000</v>
      </c>
    </row>
    <row r="4" spans="1:13" ht="20.45" customHeight="1" x14ac:dyDescent="0.35">
      <c r="A4" s="29"/>
      <c r="B4" s="29"/>
      <c r="C4" s="29"/>
      <c r="D4" s="29"/>
      <c r="J4" s="19">
        <f>J3+0.001</f>
        <v>1E-3</v>
      </c>
      <c r="K4" s="5">
        <f>$F$2*EXP(-J4*F$3)</f>
        <v>999.00049983337499</v>
      </c>
      <c r="L4" s="5">
        <f t="shared" ref="L4:L10" si="0">$F$2*EXP(-$J4*G$3)</f>
        <v>995.01247919268235</v>
      </c>
      <c r="M4" s="5">
        <f t="shared" ref="M4:M10" si="1">$F$2*EXP(-$J4*H$3)</f>
        <v>975.30991202833263</v>
      </c>
    </row>
    <row r="5" spans="1:13" ht="20.45" customHeight="1" x14ac:dyDescent="0.35">
      <c r="A5" s="29"/>
      <c r="B5" s="29"/>
      <c r="C5" s="29"/>
      <c r="D5" s="29"/>
      <c r="J5" s="19">
        <f t="shared" ref="J5:J68" si="2">J4+0.001</f>
        <v>2E-3</v>
      </c>
      <c r="K5" s="5">
        <f t="shared" ref="K5:K67" si="3">$F$2*EXP(-J5*F$3)</f>
        <v>998.00199866733305</v>
      </c>
      <c r="L5" s="5">
        <f t="shared" si="0"/>
        <v>990.0498337491681</v>
      </c>
      <c r="M5" s="5">
        <f t="shared" si="1"/>
        <v>951.229424500714</v>
      </c>
    </row>
    <row r="6" spans="1:13" ht="20.45" customHeight="1" x14ac:dyDescent="0.35">
      <c r="A6" s="29"/>
      <c r="B6" s="29"/>
      <c r="C6" s="29"/>
      <c r="D6" s="29"/>
      <c r="J6" s="19">
        <f t="shared" si="2"/>
        <v>3.0000000000000001E-3</v>
      </c>
      <c r="K6" s="5">
        <f>$F$2*EXP(-J6*F$3)</f>
        <v>997.00449550337305</v>
      </c>
      <c r="L6" s="5">
        <f t="shared" si="0"/>
        <v>985.11193960306264</v>
      </c>
      <c r="M6" s="5">
        <f t="shared" si="1"/>
        <v>927.74348632855288</v>
      </c>
    </row>
    <row r="7" spans="1:13" ht="20.45" customHeight="1" x14ac:dyDescent="0.35">
      <c r="A7" s="29"/>
      <c r="B7" s="29"/>
      <c r="C7" s="29"/>
      <c r="D7" s="29"/>
      <c r="J7" s="19">
        <f t="shared" si="2"/>
        <v>4.0000000000000001E-3</v>
      </c>
      <c r="K7" s="5">
        <f t="shared" si="3"/>
        <v>996.00798934399154</v>
      </c>
      <c r="L7" s="5">
        <f t="shared" si="0"/>
        <v>980.19867330675527</v>
      </c>
      <c r="M7" s="5">
        <f t="shared" si="1"/>
        <v>904.83741803595956</v>
      </c>
    </row>
    <row r="8" spans="1:13" ht="20.45" customHeight="1" x14ac:dyDescent="0.35">
      <c r="A8" s="29"/>
      <c r="B8" s="29"/>
      <c r="C8" s="29"/>
      <c r="D8" s="29"/>
      <c r="J8" s="19">
        <f t="shared" si="2"/>
        <v>5.0000000000000001E-3</v>
      </c>
      <c r="K8" s="5">
        <f t="shared" si="3"/>
        <v>995.01247919268235</v>
      </c>
      <c r="L8" s="5">
        <f t="shared" si="0"/>
        <v>975.30991202833263</v>
      </c>
      <c r="M8" s="5">
        <f t="shared" si="1"/>
        <v>882.49690258459543</v>
      </c>
    </row>
    <row r="9" spans="1:13" ht="20.45" customHeight="1" x14ac:dyDescent="0.35">
      <c r="A9" s="29"/>
      <c r="B9" s="29"/>
      <c r="C9" s="29"/>
      <c r="D9" s="29"/>
      <c r="J9" s="19">
        <f t="shared" si="2"/>
        <v>6.0000000000000001E-3</v>
      </c>
      <c r="K9" s="5">
        <f t="shared" si="3"/>
        <v>994.01796405393532</v>
      </c>
      <c r="L9" s="5">
        <f t="shared" si="0"/>
        <v>970.44553354850814</v>
      </c>
      <c r="M9" s="5">
        <f t="shared" si="1"/>
        <v>860.70797642505784</v>
      </c>
    </row>
    <row r="10" spans="1:13" ht="20.45" customHeight="1" x14ac:dyDescent="0.35">
      <c r="A10" s="29"/>
      <c r="B10" s="29"/>
      <c r="C10" s="29"/>
      <c r="D10" s="29"/>
      <c r="J10" s="19">
        <f t="shared" si="2"/>
        <v>7.0000000000000001E-3</v>
      </c>
      <c r="K10" s="5">
        <f>$F$2*EXP(-J10*F$3)</f>
        <v>993.02444293323515</v>
      </c>
      <c r="L10" s="5">
        <f t="shared" si="0"/>
        <v>965.6054162575665</v>
      </c>
      <c r="M10" s="5">
        <f t="shared" si="1"/>
        <v>839.45702076920736</v>
      </c>
    </row>
    <row r="11" spans="1:13" ht="20.45" customHeight="1" x14ac:dyDescent="0.35">
      <c r="A11" s="29"/>
      <c r="B11" s="29"/>
      <c r="C11" s="29"/>
      <c r="D11" s="29"/>
      <c r="J11" s="19">
        <f t="shared" si="2"/>
        <v>8.0000000000000002E-3</v>
      </c>
      <c r="K11" s="5">
        <f t="shared" si="3"/>
        <v>992.03191483706064</v>
      </c>
      <c r="L11" s="5">
        <f t="shared" ref="L11:L74" si="4">$F$2*EXP(-$J11*G$3)</f>
        <v>960.78943915232321</v>
      </c>
      <c r="M11" s="5">
        <f t="shared" ref="M11:M74" si="5">$F$2*EXP(-$J11*H$3)</f>
        <v>818.73075307798183</v>
      </c>
    </row>
    <row r="12" spans="1:13" ht="20.45" customHeight="1" x14ac:dyDescent="0.35">
      <c r="A12" s="29"/>
      <c r="B12" s="29"/>
      <c r="C12" s="29"/>
      <c r="D12" s="29"/>
      <c r="J12" s="19">
        <f t="shared" si="2"/>
        <v>9.0000000000000011E-3</v>
      </c>
      <c r="K12" s="5">
        <f t="shared" si="3"/>
        <v>991.04037877288363</v>
      </c>
      <c r="L12" s="5">
        <f t="shared" si="4"/>
        <v>955.99748183309987</v>
      </c>
      <c r="M12" s="5">
        <f t="shared" si="5"/>
        <v>798.51621875937701</v>
      </c>
    </row>
    <row r="13" spans="1:13" ht="20.45" customHeight="1" x14ac:dyDescent="0.35">
      <c r="A13" s="29"/>
      <c r="B13" s="29"/>
      <c r="C13" s="29"/>
      <c r="D13" s="29"/>
      <c r="J13" s="19">
        <f t="shared" si="2"/>
        <v>1.0000000000000002E-2</v>
      </c>
      <c r="K13" s="5">
        <f t="shared" si="3"/>
        <v>990.0498337491681</v>
      </c>
      <c r="L13" s="5">
        <f t="shared" si="4"/>
        <v>951.229424500714</v>
      </c>
      <c r="M13" s="5">
        <f t="shared" si="5"/>
        <v>778.80078307140491</v>
      </c>
    </row>
    <row r="14" spans="1:13" ht="20.45" customHeight="1" x14ac:dyDescent="0.35">
      <c r="A14" s="29"/>
      <c r="B14" s="29"/>
      <c r="C14" s="29"/>
      <c r="D14" s="29"/>
      <c r="J14" s="19">
        <f t="shared" si="2"/>
        <v>1.1000000000000003E-2</v>
      </c>
      <c r="K14" s="5">
        <f t="shared" si="3"/>
        <v>989.06027877536872</v>
      </c>
      <c r="L14" s="5">
        <f t="shared" si="4"/>
        <v>946.48514795348387</v>
      </c>
      <c r="M14" s="5">
        <f t="shared" si="5"/>
        <v>759.57212322496832</v>
      </c>
    </row>
    <row r="15" spans="1:13" ht="20.45" customHeight="1" x14ac:dyDescent="0.35">
      <c r="A15" s="29"/>
      <c r="B15" s="29"/>
      <c r="C15" s="29"/>
      <c r="D15" s="29"/>
      <c r="J15" s="19">
        <f t="shared" si="2"/>
        <v>1.2000000000000004E-2</v>
      </c>
      <c r="K15" s="5">
        <f>$F$2*EXP(-J15*F$3)</f>
        <v>988.07171286193056</v>
      </c>
      <c r="L15" s="5">
        <f t="shared" si="4"/>
        <v>941.76453358424874</v>
      </c>
      <c r="M15" s="5">
        <f t="shared" si="5"/>
        <v>740.81822068171778</v>
      </c>
    </row>
    <row r="16" spans="1:13" ht="20.45" customHeight="1" x14ac:dyDescent="0.35">
      <c r="A16" s="29"/>
      <c r="B16" s="29"/>
      <c r="C16" s="29"/>
      <c r="D16" s="29"/>
      <c r="J16" s="19">
        <f t="shared" si="2"/>
        <v>1.3000000000000005E-2</v>
      </c>
      <c r="K16" s="5">
        <f t="shared" si="3"/>
        <v>987.08413502028759</v>
      </c>
      <c r="L16" s="5">
        <f t="shared" si="4"/>
        <v>937.06746337740344</v>
      </c>
      <c r="M16" s="5">
        <f t="shared" si="5"/>
        <v>722.52735364207206</v>
      </c>
    </row>
    <row r="17" spans="1:13" ht="20.45" customHeight="1" x14ac:dyDescent="0.35">
      <c r="A17" s="29"/>
      <c r="B17" s="29"/>
      <c r="C17" s="29"/>
      <c r="D17" s="29"/>
      <c r="J17" s="19">
        <f t="shared" si="2"/>
        <v>1.4000000000000005E-2</v>
      </c>
      <c r="K17" s="5">
        <f t="shared" si="3"/>
        <v>986.0975442628619</v>
      </c>
      <c r="L17" s="5">
        <f t="shared" si="4"/>
        <v>932.39381990594813</v>
      </c>
      <c r="M17" s="5">
        <f t="shared" si="5"/>
        <v>704.68808971871329</v>
      </c>
    </row>
    <row r="18" spans="1:13" ht="20.45" customHeight="1" x14ac:dyDescent="0.35">
      <c r="A18" s="29"/>
      <c r="B18" s="29"/>
      <c r="C18" s="29"/>
      <c r="D18" s="29"/>
      <c r="J18" s="19">
        <f t="shared" si="2"/>
        <v>1.5000000000000006E-2</v>
      </c>
      <c r="K18" s="5">
        <f t="shared" si="3"/>
        <v>985.11193960306264</v>
      </c>
      <c r="L18" s="5">
        <f t="shared" si="4"/>
        <v>927.74348632855288</v>
      </c>
      <c r="M18" s="5">
        <f t="shared" si="5"/>
        <v>687.28927879097216</v>
      </c>
    </row>
    <row r="19" spans="1:13" ht="20.45" customHeight="1" x14ac:dyDescent="0.35">
      <c r="A19" s="29"/>
      <c r="B19" s="29"/>
      <c r="C19" s="29"/>
      <c r="D19" s="29"/>
      <c r="J19" s="19">
        <f t="shared" si="2"/>
        <v>1.6000000000000007E-2</v>
      </c>
      <c r="K19" s="5">
        <f t="shared" si="3"/>
        <v>984.12732005528517</v>
      </c>
      <c r="L19" s="5">
        <f t="shared" si="4"/>
        <v>923.11634638663577</v>
      </c>
      <c r="M19" s="5">
        <f t="shared" si="5"/>
        <v>670.32004603563917</v>
      </c>
    </row>
    <row r="20" spans="1:13" ht="20.45" customHeight="1" x14ac:dyDescent="0.35">
      <c r="A20" s="29"/>
      <c r="B20" s="29"/>
      <c r="C20" s="29"/>
      <c r="D20" s="29"/>
      <c r="J20" s="19">
        <f>J19+0.001</f>
        <v>1.7000000000000008E-2</v>
      </c>
      <c r="K20" s="5">
        <f t="shared" si="3"/>
        <v>983.14368463490962</v>
      </c>
      <c r="L20" s="5">
        <f t="shared" si="4"/>
        <v>918.51228440145724</v>
      </c>
      <c r="M20" s="5">
        <f t="shared" si="5"/>
        <v>653.76978512984715</v>
      </c>
    </row>
    <row r="21" spans="1:13" ht="20.45" customHeight="1" x14ac:dyDescent="0.35">
      <c r="A21" s="29"/>
      <c r="B21" s="29"/>
      <c r="C21" s="29"/>
      <c r="D21" s="29"/>
      <c r="J21" s="19">
        <f t="shared" si="2"/>
        <v>1.8000000000000009E-2</v>
      </c>
      <c r="K21" s="5">
        <f t="shared" si="3"/>
        <v>982.16103235830064</v>
      </c>
      <c r="L21" s="5">
        <f t="shared" si="4"/>
        <v>913.93118527122817</v>
      </c>
      <c r="M21" s="5">
        <f t="shared" si="5"/>
        <v>637.6281516217731</v>
      </c>
    </row>
    <row r="22" spans="1:13" ht="20.45" customHeight="1" x14ac:dyDescent="0.35">
      <c r="A22" s="29"/>
      <c r="B22" s="29"/>
      <c r="C22" s="29"/>
      <c r="D22" s="29"/>
      <c r="J22" s="19">
        <f t="shared" si="2"/>
        <v>1.900000000000001E-2</v>
      </c>
      <c r="K22" s="5">
        <f t="shared" si="3"/>
        <v>981.17936224280595</v>
      </c>
      <c r="L22" s="5">
        <f t="shared" si="4"/>
        <v>909.37293446823139</v>
      </c>
      <c r="M22" s="5">
        <f t="shared" si="5"/>
        <v>621.88505646501994</v>
      </c>
    </row>
    <row r="23" spans="1:13" ht="20.45" customHeight="1" x14ac:dyDescent="0.35">
      <c r="A23" s="29"/>
      <c r="B23" s="29"/>
      <c r="C23" s="29"/>
      <c r="D23" s="29"/>
      <c r="J23" s="19">
        <f t="shared" si="2"/>
        <v>2.0000000000000011E-2</v>
      </c>
      <c r="K23" s="5">
        <f t="shared" si="3"/>
        <v>980.19867330675527</v>
      </c>
      <c r="L23" s="5">
        <f t="shared" si="4"/>
        <v>904.83741803595956</v>
      </c>
      <c r="M23" s="5">
        <f t="shared" si="5"/>
        <v>606.53065971263334</v>
      </c>
    </row>
    <row r="24" spans="1:13" ht="20.45" customHeight="1" x14ac:dyDescent="0.35">
      <c r="A24" s="29"/>
      <c r="B24" s="29"/>
      <c r="C24" s="29"/>
      <c r="D24" s="29"/>
      <c r="J24" s="19">
        <f t="shared" si="2"/>
        <v>2.1000000000000012E-2</v>
      </c>
      <c r="K24" s="5">
        <f t="shared" si="3"/>
        <v>979.21896456945956</v>
      </c>
      <c r="L24" s="5">
        <f t="shared" si="4"/>
        <v>900.32452258626563</v>
      </c>
      <c r="M24" s="5">
        <f t="shared" si="5"/>
        <v>591.55536436681484</v>
      </c>
    </row>
    <row r="25" spans="1:13" ht="20.45" customHeight="1" x14ac:dyDescent="0.35">
      <c r="A25" s="29"/>
      <c r="B25" s="29"/>
      <c r="C25" s="29"/>
      <c r="D25" s="29"/>
      <c r="J25" s="19">
        <f t="shared" si="2"/>
        <v>2.2000000000000013E-2</v>
      </c>
      <c r="K25" s="5">
        <f t="shared" si="3"/>
        <v>978.24023505120999</v>
      </c>
      <c r="L25" s="5">
        <f t="shared" si="4"/>
        <v>895.83413529652819</v>
      </c>
      <c r="M25" s="5">
        <f t="shared" si="5"/>
        <v>576.9498103804865</v>
      </c>
    </row>
    <row r="26" spans="1:13" ht="20.45" customHeight="1" x14ac:dyDescent="0.35">
      <c r="A26" s="29"/>
      <c r="B26" s="29"/>
      <c r="C26" s="29"/>
      <c r="D26" s="29"/>
      <c r="J26" s="19">
        <f t="shared" si="2"/>
        <v>2.3000000000000013E-2</v>
      </c>
      <c r="K26" s="5">
        <f t="shared" si="3"/>
        <v>977.26248377327704</v>
      </c>
      <c r="L26" s="5">
        <f t="shared" si="4"/>
        <v>891.36614390683133</v>
      </c>
      <c r="M26" s="5">
        <f t="shared" si="5"/>
        <v>562.70486880695557</v>
      </c>
    </row>
    <row r="27" spans="1:13" ht="20.45" customHeight="1" x14ac:dyDescent="0.35">
      <c r="A27" s="29"/>
      <c r="B27" s="29"/>
      <c r="C27" s="29"/>
      <c r="D27" s="29"/>
      <c r="J27" s="19">
        <f t="shared" si="2"/>
        <v>2.4000000000000014E-2</v>
      </c>
      <c r="K27" s="5">
        <f t="shared" si="3"/>
        <v>976.28570975790933</v>
      </c>
      <c r="L27" s="5">
        <f t="shared" si="4"/>
        <v>886.92043671715749</v>
      </c>
      <c r="M27" s="5">
        <f t="shared" si="5"/>
        <v>548.81163609402631</v>
      </c>
    </row>
    <row r="28" spans="1:13" ht="20.45" customHeight="1" x14ac:dyDescent="0.35">
      <c r="A28" s="29"/>
      <c r="B28" s="29"/>
      <c r="C28" s="29"/>
      <c r="D28" s="29"/>
      <c r="J28" s="19">
        <f t="shared" si="2"/>
        <v>2.5000000000000015E-2</v>
      </c>
      <c r="K28" s="5">
        <f t="shared" si="3"/>
        <v>975.30991202833263</v>
      </c>
      <c r="L28" s="5">
        <f t="shared" si="4"/>
        <v>882.49690258459532</v>
      </c>
      <c r="M28" s="5">
        <f t="shared" si="5"/>
        <v>535.2614285189901</v>
      </c>
    </row>
    <row r="29" spans="1:13" ht="20.45" customHeight="1" x14ac:dyDescent="0.35">
      <c r="J29" s="19">
        <f t="shared" si="2"/>
        <v>2.6000000000000016E-2</v>
      </c>
      <c r="K29" s="5">
        <f t="shared" si="3"/>
        <v>974.33508960874929</v>
      </c>
      <c r="L29" s="5">
        <f t="shared" si="4"/>
        <v>878.09543092056117</v>
      </c>
      <c r="M29" s="5">
        <f t="shared" si="5"/>
        <v>522.04577676101587</v>
      </c>
    </row>
    <row r="30" spans="1:13" ht="20.45" customHeight="1" x14ac:dyDescent="0.35">
      <c r="J30" s="19">
        <f t="shared" si="2"/>
        <v>2.7000000000000017E-2</v>
      </c>
      <c r="K30" s="5">
        <f t="shared" si="3"/>
        <v>973.36124152433683</v>
      </c>
      <c r="L30" s="5">
        <f t="shared" si="4"/>
        <v>873.71591168803434</v>
      </c>
      <c r="M30" s="5">
        <f t="shared" si="5"/>
        <v>509.15642060754897</v>
      </c>
    </row>
    <row r="31" spans="1:13" ht="20.45" customHeight="1" x14ac:dyDescent="0.35">
      <c r="J31" s="19">
        <f t="shared" si="2"/>
        <v>2.8000000000000018E-2</v>
      </c>
      <c r="K31" s="5">
        <f t="shared" si="3"/>
        <v>972.38836680124689</v>
      </c>
      <c r="L31" s="5">
        <f t="shared" si="4"/>
        <v>869.35823539880573</v>
      </c>
      <c r="M31" s="5">
        <f t="shared" si="5"/>
        <v>496.58530379140933</v>
      </c>
    </row>
    <row r="32" spans="1:13" ht="20.45" customHeight="1" x14ac:dyDescent="0.35">
      <c r="J32" s="19">
        <f t="shared" si="2"/>
        <v>2.9000000000000019E-2</v>
      </c>
      <c r="K32" s="5">
        <f t="shared" si="3"/>
        <v>971.41646446660479</v>
      </c>
      <c r="L32" s="5">
        <f t="shared" si="4"/>
        <v>865.0222931107412</v>
      </c>
      <c r="M32" s="5">
        <f t="shared" si="5"/>
        <v>484.32456895536222</v>
      </c>
    </row>
    <row r="33" spans="10:13" ht="20.45" customHeight="1" x14ac:dyDescent="0.35">
      <c r="J33" s="19">
        <f t="shared" si="2"/>
        <v>3.000000000000002E-2</v>
      </c>
      <c r="K33" s="5">
        <f t="shared" si="3"/>
        <v>970.44553354850814</v>
      </c>
      <c r="L33" s="5">
        <f t="shared" si="4"/>
        <v>860.70797642505772</v>
      </c>
      <c r="M33" s="5">
        <f t="shared" si="5"/>
        <v>472.36655274101452</v>
      </c>
    </row>
    <row r="34" spans="10:13" ht="20.45" customHeight="1" x14ac:dyDescent="0.35">
      <c r="J34" s="19">
        <f t="shared" si="2"/>
        <v>3.1000000000000021E-2</v>
      </c>
      <c r="K34" s="5">
        <f t="shared" si="3"/>
        <v>969.47557307602597</v>
      </c>
      <c r="L34" s="5">
        <f t="shared" si="4"/>
        <v>856.41517748361343</v>
      </c>
      <c r="M34" s="5">
        <f t="shared" si="5"/>
        <v>460.70378099896561</v>
      </c>
    </row>
    <row r="35" spans="10:13" x14ac:dyDescent="0.35">
      <c r="J35" s="19">
        <f t="shared" si="2"/>
        <v>3.2000000000000021E-2</v>
      </c>
      <c r="K35" s="5">
        <f t="shared" si="3"/>
        <v>968.50658207919764</v>
      </c>
      <c r="L35" s="5">
        <f t="shared" si="4"/>
        <v>852.14378896621122</v>
      </c>
      <c r="M35" s="5">
        <f t="shared" si="5"/>
        <v>449.3289641172214</v>
      </c>
    </row>
    <row r="36" spans="10:13" x14ac:dyDescent="0.35">
      <c r="J36" s="19">
        <f t="shared" si="2"/>
        <v>3.3000000000000022E-2</v>
      </c>
      <c r="K36" s="5">
        <f t="shared" si="3"/>
        <v>967.53855958903205</v>
      </c>
      <c r="L36" s="5">
        <f t="shared" si="4"/>
        <v>847.89370408791581</v>
      </c>
      <c r="M36" s="5">
        <f t="shared" si="5"/>
        <v>438.23499246494902</v>
      </c>
    </row>
    <row r="37" spans="10:13" x14ac:dyDescent="0.35">
      <c r="J37" s="19">
        <f t="shared" si="2"/>
        <v>3.4000000000000023E-2</v>
      </c>
      <c r="K37" s="5">
        <f t="shared" si="3"/>
        <v>966.57150463750668</v>
      </c>
      <c r="L37" s="5">
        <f t="shared" si="4"/>
        <v>843.66481659638362</v>
      </c>
      <c r="M37" s="5">
        <f t="shared" si="5"/>
        <v>427.41493194872641</v>
      </c>
    </row>
    <row r="38" spans="10:13" x14ac:dyDescent="0.35">
      <c r="J38" s="19">
        <f t="shared" si="2"/>
        <v>3.5000000000000024E-2</v>
      </c>
      <c r="K38" s="5">
        <f t="shared" si="3"/>
        <v>965.6054162575665</v>
      </c>
      <c r="L38" s="5">
        <f t="shared" si="4"/>
        <v>839.45702076920725</v>
      </c>
      <c r="M38" s="5">
        <f t="shared" si="5"/>
        <v>416.86201967850815</v>
      </c>
    </row>
    <row r="39" spans="10:13" x14ac:dyDescent="0.35">
      <c r="J39" s="19">
        <f t="shared" si="2"/>
        <v>3.6000000000000025E-2</v>
      </c>
      <c r="K39" s="5">
        <f t="shared" si="3"/>
        <v>964.64029348312295</v>
      </c>
      <c r="L39" s="5">
        <f t="shared" si="4"/>
        <v>835.27021141127193</v>
      </c>
      <c r="M39" s="5">
        <f t="shared" si="5"/>
        <v>406.56965974059887</v>
      </c>
    </row>
    <row r="40" spans="10:13" x14ac:dyDescent="0.35">
      <c r="J40" s="19">
        <f t="shared" si="2"/>
        <v>3.7000000000000026E-2</v>
      </c>
      <c r="K40" s="5">
        <f t="shared" si="3"/>
        <v>963.67613534905342</v>
      </c>
      <c r="L40" s="5">
        <f t="shared" si="4"/>
        <v>831.10428385212549</v>
      </c>
      <c r="M40" s="5">
        <f t="shared" si="5"/>
        <v>396.53141907499264</v>
      </c>
    </row>
    <row r="41" spans="10:13" x14ac:dyDescent="0.35">
      <c r="J41" s="19">
        <f t="shared" si="2"/>
        <v>3.8000000000000027E-2</v>
      </c>
      <c r="K41" s="5">
        <f t="shared" si="3"/>
        <v>962.71294089119954</v>
      </c>
      <c r="L41" s="5">
        <f t="shared" si="4"/>
        <v>826.95913394336219</v>
      </c>
      <c r="M41" s="5">
        <f t="shared" si="5"/>
        <v>386.74102345450098</v>
      </c>
    </row>
    <row r="42" spans="10:13" x14ac:dyDescent="0.35">
      <c r="J42" s="19">
        <f t="shared" si="2"/>
        <v>3.9000000000000028E-2</v>
      </c>
      <c r="K42" s="5">
        <f t="shared" si="3"/>
        <v>961.75070914636672</v>
      </c>
      <c r="L42" s="5">
        <f t="shared" si="4"/>
        <v>822.83465805601827</v>
      </c>
      <c r="M42" s="5">
        <f t="shared" si="5"/>
        <v>377.19235356315664</v>
      </c>
    </row>
    <row r="43" spans="10:13" x14ac:dyDescent="0.35">
      <c r="J43" s="19">
        <f t="shared" si="2"/>
        <v>4.0000000000000029E-2</v>
      </c>
      <c r="K43" s="5">
        <f t="shared" si="3"/>
        <v>960.78943915232321</v>
      </c>
      <c r="L43" s="5">
        <f t="shared" si="4"/>
        <v>818.73075307798172</v>
      </c>
      <c r="M43" s="5">
        <f t="shared" si="5"/>
        <v>367.87944117144207</v>
      </c>
    </row>
    <row r="44" spans="10:13" x14ac:dyDescent="0.35">
      <c r="J44" s="19">
        <f t="shared" si="2"/>
        <v>4.1000000000000029E-2</v>
      </c>
      <c r="K44" s="5">
        <f t="shared" si="3"/>
        <v>959.82912994779895</v>
      </c>
      <c r="L44" s="5">
        <f t="shared" si="4"/>
        <v>814.64731641141441</v>
      </c>
      <c r="M44" s="5">
        <f t="shared" si="5"/>
        <v>358.79646540595127</v>
      </c>
    </row>
    <row r="45" spans="10:13" x14ac:dyDescent="0.35">
      <c r="J45" s="19">
        <f t="shared" si="2"/>
        <v>4.200000000000003E-2</v>
      </c>
      <c r="K45" s="5">
        <f t="shared" si="3"/>
        <v>958.8697805724845</v>
      </c>
      <c r="L45" s="5">
        <f t="shared" si="4"/>
        <v>810.584245970187</v>
      </c>
      <c r="M45" s="5">
        <f t="shared" si="5"/>
        <v>349.93774911115509</v>
      </c>
    </row>
    <row r="46" spans="10:13" x14ac:dyDescent="0.35">
      <c r="J46" s="19">
        <f t="shared" si="2"/>
        <v>4.3000000000000031E-2</v>
      </c>
      <c r="K46" s="5">
        <f t="shared" si="3"/>
        <v>957.91139006703065</v>
      </c>
      <c r="L46" s="5">
        <f t="shared" si="4"/>
        <v>806.54144017732676</v>
      </c>
      <c r="M46" s="5">
        <f t="shared" si="5"/>
        <v>341.2977553009934</v>
      </c>
    </row>
    <row r="47" spans="10:13" x14ac:dyDescent="0.35">
      <c r="J47" s="19">
        <f t="shared" si="2"/>
        <v>4.4000000000000032E-2</v>
      </c>
      <c r="K47" s="5">
        <f t="shared" si="3"/>
        <v>956.95395747304667</v>
      </c>
      <c r="L47" s="5">
        <f t="shared" si="4"/>
        <v>802.5187979624784</v>
      </c>
      <c r="M47" s="5">
        <f t="shared" si="5"/>
        <v>332.8710836980793</v>
      </c>
    </row>
    <row r="48" spans="10:13" x14ac:dyDescent="0.35">
      <c r="J48" s="19">
        <f t="shared" si="2"/>
        <v>4.5000000000000033E-2</v>
      </c>
      <c r="K48" s="5">
        <f t="shared" si="3"/>
        <v>955.99748183309987</v>
      </c>
      <c r="L48" s="5">
        <f t="shared" si="4"/>
        <v>798.5162187593769</v>
      </c>
      <c r="M48" s="5">
        <f t="shared" si="5"/>
        <v>324.65246735834944</v>
      </c>
    </row>
    <row r="49" spans="10:13" x14ac:dyDescent="0.35">
      <c r="J49" s="19">
        <f t="shared" si="2"/>
        <v>4.6000000000000034E-2</v>
      </c>
      <c r="K49" s="5">
        <f t="shared" si="3"/>
        <v>955.04196219071457</v>
      </c>
      <c r="L49" s="5">
        <f t="shared" si="4"/>
        <v>794.53360250333378</v>
      </c>
      <c r="M49" s="5">
        <f t="shared" si="5"/>
        <v>316.63676937905296</v>
      </c>
    </row>
    <row r="50" spans="10:13" x14ac:dyDescent="0.35">
      <c r="J50" s="19">
        <f t="shared" si="2"/>
        <v>4.7000000000000035E-2</v>
      </c>
      <c r="K50" s="5">
        <f t="shared" si="3"/>
        <v>954.0873975903711</v>
      </c>
      <c r="L50" s="5">
        <f t="shared" si="4"/>
        <v>790.57084962873535</v>
      </c>
      <c r="M50" s="5">
        <f t="shared" si="5"/>
        <v>308.81897968801957</v>
      </c>
    </row>
    <row r="51" spans="10:13" x14ac:dyDescent="0.35">
      <c r="J51" s="19">
        <f t="shared" si="2"/>
        <v>4.8000000000000036E-2</v>
      </c>
      <c r="K51" s="5">
        <f t="shared" si="3"/>
        <v>953.13378707750473</v>
      </c>
      <c r="L51" s="5">
        <f t="shared" si="4"/>
        <v>786.62786106655324</v>
      </c>
      <c r="M51" s="5">
        <f t="shared" si="5"/>
        <v>301.19421191220187</v>
      </c>
    </row>
    <row r="52" spans="10:13" x14ac:dyDescent="0.35">
      <c r="J52" s="19">
        <f t="shared" si="2"/>
        <v>4.9000000000000037E-2</v>
      </c>
      <c r="K52" s="5">
        <f t="shared" si="3"/>
        <v>952.18112969850472</v>
      </c>
      <c r="L52" s="5">
        <f t="shared" si="4"/>
        <v>782.70453824186802</v>
      </c>
      <c r="M52" s="5">
        <f t="shared" si="5"/>
        <v>293.75770032353256</v>
      </c>
    </row>
    <row r="53" spans="10:13" x14ac:dyDescent="0.35">
      <c r="J53" s="19">
        <f t="shared" si="2"/>
        <v>5.0000000000000037E-2</v>
      </c>
      <c r="K53" s="5">
        <f t="shared" si="3"/>
        <v>951.229424500714</v>
      </c>
      <c r="L53" s="5">
        <f t="shared" si="4"/>
        <v>778.80078307140479</v>
      </c>
      <c r="M53" s="5">
        <f t="shared" si="5"/>
        <v>286.50479686018986</v>
      </c>
    </row>
    <row r="54" spans="10:13" x14ac:dyDescent="0.35">
      <c r="J54" s="19">
        <f t="shared" si="2"/>
        <v>5.1000000000000038E-2</v>
      </c>
      <c r="K54" s="5">
        <f t="shared" si="3"/>
        <v>950.27867053242687</v>
      </c>
      <c r="L54" s="5">
        <f t="shared" si="4"/>
        <v>774.91649796108072</v>
      </c>
      <c r="M54" s="5">
        <f t="shared" si="5"/>
        <v>279.43096822140706</v>
      </c>
    </row>
    <row r="55" spans="10:13" x14ac:dyDescent="0.35">
      <c r="J55" s="19">
        <f t="shared" si="2"/>
        <v>5.2000000000000039E-2</v>
      </c>
      <c r="K55" s="5">
        <f t="shared" si="3"/>
        <v>949.32886684288951</v>
      </c>
      <c r="L55" s="5">
        <f t="shared" si="4"/>
        <v>771.05158580356613</v>
      </c>
      <c r="M55" s="5">
        <f t="shared" si="5"/>
        <v>272.53179303401237</v>
      </c>
    </row>
    <row r="56" spans="10:13" x14ac:dyDescent="0.35">
      <c r="J56" s="19">
        <f t="shared" si="2"/>
        <v>5.300000000000004E-2</v>
      </c>
      <c r="K56" s="5">
        <f t="shared" si="3"/>
        <v>948.38001248229818</v>
      </c>
      <c r="L56" s="5">
        <f t="shared" si="4"/>
        <v>767.20594997585556</v>
      </c>
      <c r="M56" s="5">
        <f t="shared" si="5"/>
        <v>265.80295908892634</v>
      </c>
    </row>
    <row r="57" spans="10:13" x14ac:dyDescent="0.35">
      <c r="J57" s="19">
        <f t="shared" si="2"/>
        <v>5.4000000000000041E-2</v>
      </c>
      <c r="K57" s="5">
        <f t="shared" si="3"/>
        <v>947.43210650179822</v>
      </c>
      <c r="L57" s="5">
        <f t="shared" si="4"/>
        <v>763.37949433685299</v>
      </c>
      <c r="M57" s="5">
        <f t="shared" si="5"/>
        <v>259.24026064589123</v>
      </c>
    </row>
    <row r="58" spans="10:13" x14ac:dyDescent="0.35">
      <c r="J58" s="19">
        <f t="shared" si="2"/>
        <v>5.5000000000000042E-2</v>
      </c>
      <c r="K58" s="5">
        <f t="shared" si="3"/>
        <v>946.48514795348387</v>
      </c>
      <c r="L58" s="5">
        <f t="shared" si="4"/>
        <v>759.57212322496832</v>
      </c>
      <c r="M58" s="5">
        <f t="shared" si="5"/>
        <v>252.83959580474618</v>
      </c>
    </row>
    <row r="59" spans="10:13" x14ac:dyDescent="0.35">
      <c r="J59" s="19">
        <f t="shared" si="2"/>
        <v>5.6000000000000043E-2</v>
      </c>
      <c r="K59" s="5">
        <f t="shared" si="3"/>
        <v>945.53913589039621</v>
      </c>
      <c r="L59" s="5">
        <f t="shared" si="4"/>
        <v>755.78374145572536</v>
      </c>
      <c r="M59" s="5">
        <f t="shared" si="5"/>
        <v>246.59696394160622</v>
      </c>
    </row>
    <row r="60" spans="10:13" x14ac:dyDescent="0.35">
      <c r="J60" s="19">
        <f t="shared" si="2"/>
        <v>5.7000000000000044E-2</v>
      </c>
      <c r="K60" s="5">
        <f t="shared" si="3"/>
        <v>944.5940693665234</v>
      </c>
      <c r="L60" s="5">
        <f t="shared" si="4"/>
        <v>752.01425431938253</v>
      </c>
      <c r="M60" s="5">
        <f t="shared" si="5"/>
        <v>240.50846320834185</v>
      </c>
    </row>
    <row r="61" spans="10:13" x14ac:dyDescent="0.35">
      <c r="J61" s="19">
        <f t="shared" si="2"/>
        <v>5.8000000000000045E-2</v>
      </c>
      <c r="K61" s="5">
        <f t="shared" si="3"/>
        <v>943.64994743679847</v>
      </c>
      <c r="L61" s="5">
        <f t="shared" si="4"/>
        <v>748.26356757856502</v>
      </c>
      <c r="M61" s="5">
        <f t="shared" si="5"/>
        <v>234.57028809379742</v>
      </c>
    </row>
    <row r="62" spans="10:13" x14ac:dyDescent="0.35">
      <c r="J62" s="19">
        <f t="shared" si="2"/>
        <v>5.9000000000000045E-2</v>
      </c>
      <c r="K62" s="5">
        <f t="shared" si="3"/>
        <v>942.70676915709976</v>
      </c>
      <c r="L62" s="5">
        <f t="shared" si="4"/>
        <v>744.53158746590918</v>
      </c>
      <c r="M62" s="5">
        <f t="shared" si="5"/>
        <v>228.77872704522218</v>
      </c>
    </row>
    <row r="63" spans="10:13" x14ac:dyDescent="0.35">
      <c r="J63" s="19">
        <f t="shared" si="2"/>
        <v>6.0000000000000046E-2</v>
      </c>
      <c r="K63" s="5">
        <f t="shared" si="3"/>
        <v>941.76453358424874</v>
      </c>
      <c r="L63" s="5">
        <f t="shared" si="4"/>
        <v>740.81822068171778</v>
      </c>
      <c r="M63" s="5">
        <f t="shared" si="5"/>
        <v>223.13016014842958</v>
      </c>
    </row>
    <row r="64" spans="10:13" x14ac:dyDescent="0.35">
      <c r="J64" s="19">
        <f t="shared" si="2"/>
        <v>6.1000000000000047E-2</v>
      </c>
      <c r="K64" s="5">
        <f t="shared" si="3"/>
        <v>940.8232397760097</v>
      </c>
      <c r="L64" s="5">
        <f t="shared" si="4"/>
        <v>737.12337439162752</v>
      </c>
      <c r="M64" s="5">
        <f t="shared" si="5"/>
        <v>217.62105686523262</v>
      </c>
    </row>
    <row r="65" spans="10:13" x14ac:dyDescent="0.35">
      <c r="J65" s="19">
        <f t="shared" si="2"/>
        <v>6.2000000000000048E-2</v>
      </c>
      <c r="K65" s="5">
        <f t="shared" si="3"/>
        <v>939.88288679108894</v>
      </c>
      <c r="L65" s="5">
        <f t="shared" si="4"/>
        <v>733.44695622428912</v>
      </c>
      <c r="M65" s="5">
        <f t="shared" si="5"/>
        <v>212.24797382674282</v>
      </c>
    </row>
    <row r="66" spans="10:13" x14ac:dyDescent="0.35">
      <c r="J66" s="19">
        <f t="shared" si="2"/>
        <v>6.3000000000000042E-2</v>
      </c>
      <c r="K66" s="5">
        <f t="shared" si="3"/>
        <v>938.94347368913327</v>
      </c>
      <c r="L66" s="5">
        <f t="shared" si="4"/>
        <v>729.78887426905658</v>
      </c>
      <c r="M66" s="5">
        <f t="shared" si="5"/>
        <v>207.00755268115239</v>
      </c>
    </row>
    <row r="67" spans="10:13" x14ac:dyDescent="0.35">
      <c r="J67" s="19">
        <f t="shared" si="2"/>
        <v>6.4000000000000043E-2</v>
      </c>
      <c r="K67" s="5">
        <f t="shared" si="3"/>
        <v>938.00499953072949</v>
      </c>
      <c r="L67" s="5">
        <f t="shared" si="4"/>
        <v>726.14903707369069</v>
      </c>
      <c r="M67" s="5">
        <f t="shared" si="5"/>
        <v>201.89651799465523</v>
      </c>
    </row>
    <row r="68" spans="10:13" x14ac:dyDescent="0.35">
      <c r="J68" s="19">
        <f t="shared" si="2"/>
        <v>6.5000000000000044E-2</v>
      </c>
      <c r="K68" s="5">
        <f t="shared" ref="K68:K103" si="6">$F$2*EXP(-J68*F$3)</f>
        <v>937.06746337740344</v>
      </c>
      <c r="L68" s="5">
        <f t="shared" si="4"/>
        <v>722.52735364207194</v>
      </c>
      <c r="M68" s="5">
        <f t="shared" si="5"/>
        <v>196.91167520419384</v>
      </c>
    </row>
    <row r="69" spans="10:13" x14ac:dyDescent="0.35">
      <c r="J69" s="19">
        <f t="shared" ref="J69:J103" si="7">J68+0.001</f>
        <v>6.6000000000000045E-2</v>
      </c>
      <c r="K69" s="5">
        <f t="shared" si="6"/>
        <v>936.13086429161888</v>
      </c>
      <c r="L69" s="5">
        <f t="shared" si="4"/>
        <v>718.92373343192594</v>
      </c>
      <c r="M69" s="5">
        <f t="shared" si="5"/>
        <v>192.04990862075391</v>
      </c>
    </row>
    <row r="70" spans="10:13" x14ac:dyDescent="0.35">
      <c r="J70" s="19">
        <f t="shared" si="7"/>
        <v>6.7000000000000046E-2</v>
      </c>
      <c r="K70" s="5">
        <f t="shared" si="6"/>
        <v>935.19520133677645</v>
      </c>
      <c r="L70" s="5">
        <f t="shared" si="4"/>
        <v>715.3380863525598</v>
      </c>
      <c r="M70" s="5">
        <f t="shared" si="5"/>
        <v>187.30817948195681</v>
      </c>
    </row>
    <row r="71" spans="10:13" x14ac:dyDescent="0.35">
      <c r="J71" s="19">
        <f t="shared" si="7"/>
        <v>6.8000000000000047E-2</v>
      </c>
      <c r="K71" s="5">
        <f t="shared" si="6"/>
        <v>934.26047357721359</v>
      </c>
      <c r="L71" s="5">
        <f t="shared" si="4"/>
        <v>711.77032276260957</v>
      </c>
      <c r="M71" s="5">
        <f t="shared" si="5"/>
        <v>182.68352405273444</v>
      </c>
    </row>
    <row r="72" spans="10:13" x14ac:dyDescent="0.35">
      <c r="J72" s="19">
        <f t="shared" si="7"/>
        <v>6.9000000000000047E-2</v>
      </c>
      <c r="K72" s="5">
        <f t="shared" si="6"/>
        <v>933.326680078202</v>
      </c>
      <c r="L72" s="5">
        <f t="shared" si="4"/>
        <v>708.22035346779978</v>
      </c>
      <c r="M72" s="5">
        <f t="shared" si="5"/>
        <v>178.17305177289822</v>
      </c>
    </row>
    <row r="73" spans="10:13" x14ac:dyDescent="0.35">
      <c r="J73" s="19">
        <f t="shared" si="7"/>
        <v>7.0000000000000048E-2</v>
      </c>
      <c r="K73" s="5">
        <f t="shared" si="6"/>
        <v>932.39381990594813</v>
      </c>
      <c r="L73" s="5">
        <f t="shared" si="4"/>
        <v>704.68808971871317</v>
      </c>
      <c r="M73" s="5">
        <f t="shared" si="5"/>
        <v>173.77394345044493</v>
      </c>
    </row>
    <row r="74" spans="10:13" x14ac:dyDescent="0.35">
      <c r="J74" s="19">
        <f t="shared" si="7"/>
        <v>7.1000000000000049E-2</v>
      </c>
      <c r="K74" s="5">
        <f t="shared" si="6"/>
        <v>931.46189212759202</v>
      </c>
      <c r="L74" s="5">
        <f t="shared" si="4"/>
        <v>701.17344320857217</v>
      </c>
      <c r="M74" s="5">
        <f t="shared" si="5"/>
        <v>169.48344949946988</v>
      </c>
    </row>
    <row r="75" spans="10:13" x14ac:dyDescent="0.35">
      <c r="J75" s="19">
        <f t="shared" si="7"/>
        <v>7.200000000000005E-2</v>
      </c>
      <c r="K75" s="5">
        <f t="shared" si="6"/>
        <v>930.53089581120571</v>
      </c>
      <c r="L75" s="5">
        <f t="shared" ref="L75:L103" si="8">$F$2*EXP(-$J75*G$3)</f>
        <v>697.67632607103087</v>
      </c>
      <c r="M75" s="5">
        <f t="shared" ref="M75:M103" si="9">$F$2*EXP(-$J75*H$3)</f>
        <v>165.29888822158634</v>
      </c>
    </row>
    <row r="76" spans="10:13" x14ac:dyDescent="0.35">
      <c r="J76" s="19">
        <f t="shared" si="7"/>
        <v>7.3000000000000051E-2</v>
      </c>
      <c r="K76" s="5">
        <f t="shared" si="6"/>
        <v>929.60083002579267</v>
      </c>
      <c r="L76" s="5">
        <f t="shared" si="8"/>
        <v>694.19665087797864</v>
      </c>
      <c r="M76" s="5">
        <f t="shared" si="9"/>
        <v>161.21764412977655</v>
      </c>
    </row>
    <row r="77" spans="10:13" x14ac:dyDescent="0.35">
      <c r="J77" s="19">
        <f t="shared" si="7"/>
        <v>7.4000000000000052E-2</v>
      </c>
      <c r="K77" s="5">
        <f t="shared" si="6"/>
        <v>928.67169384128715</v>
      </c>
      <c r="L77" s="5">
        <f t="shared" si="8"/>
        <v>690.73433063735445</v>
      </c>
      <c r="M77" s="5">
        <f t="shared" si="9"/>
        <v>157.23716631362745</v>
      </c>
    </row>
    <row r="78" spans="10:13" x14ac:dyDescent="0.35">
      <c r="J78" s="19">
        <f t="shared" si="7"/>
        <v>7.5000000000000053E-2</v>
      </c>
      <c r="K78" s="5">
        <f t="shared" si="6"/>
        <v>927.74348632855288</v>
      </c>
      <c r="L78" s="5">
        <f t="shared" si="8"/>
        <v>687.28927879097205</v>
      </c>
      <c r="M78" s="5">
        <f t="shared" si="9"/>
        <v>153.35496684492824</v>
      </c>
    </row>
    <row r="79" spans="10:13" x14ac:dyDescent="0.35">
      <c r="J79" s="19">
        <f t="shared" si="7"/>
        <v>7.6000000000000054E-2</v>
      </c>
      <c r="K79" s="5">
        <f t="shared" si="6"/>
        <v>926.81620655938229</v>
      </c>
      <c r="L79" s="5">
        <f t="shared" si="8"/>
        <v>683.86140921235574</v>
      </c>
      <c r="M79" s="5">
        <f t="shared" si="9"/>
        <v>149.56861922263488</v>
      </c>
    </row>
    <row r="80" spans="10:13" x14ac:dyDescent="0.35">
      <c r="J80" s="19">
        <f t="shared" si="7"/>
        <v>7.7000000000000055E-2</v>
      </c>
      <c r="K80" s="5">
        <f t="shared" si="6"/>
        <v>925.88985360649531</v>
      </c>
      <c r="L80" s="5">
        <f t="shared" si="8"/>
        <v>680.45063620458745</v>
      </c>
      <c r="M80" s="5">
        <f t="shared" si="9"/>
        <v>145.87575685622716</v>
      </c>
    </row>
    <row r="81" spans="10:13" x14ac:dyDescent="0.35">
      <c r="J81" s="19">
        <f t="shared" si="7"/>
        <v>7.8000000000000055E-2</v>
      </c>
      <c r="K81" s="5">
        <f t="shared" si="6"/>
        <v>924.96442654353928</v>
      </c>
      <c r="L81" s="5">
        <f t="shared" si="8"/>
        <v>677.05687449816458</v>
      </c>
      <c r="M81" s="5">
        <f t="shared" si="9"/>
        <v>142.2740715865134</v>
      </c>
    </row>
    <row r="82" spans="10:13" x14ac:dyDescent="0.35">
      <c r="J82" s="19">
        <f t="shared" si="7"/>
        <v>7.9000000000000056E-2</v>
      </c>
      <c r="K82" s="5">
        <f t="shared" si="6"/>
        <v>924.03992444508674</v>
      </c>
      <c r="L82" s="5">
        <f t="shared" si="8"/>
        <v>673.68003924886739</v>
      </c>
      <c r="M82" s="5">
        <f t="shared" si="9"/>
        <v>138.76131224295506</v>
      </c>
    </row>
    <row r="83" spans="10:13" x14ac:dyDescent="0.35">
      <c r="J83" s="19">
        <f t="shared" si="7"/>
        <v>8.0000000000000057E-2</v>
      </c>
      <c r="K83" s="5">
        <f t="shared" si="6"/>
        <v>923.11634638663577</v>
      </c>
      <c r="L83" s="5">
        <f t="shared" si="8"/>
        <v>670.32004603563905</v>
      </c>
      <c r="M83" s="5">
        <f t="shared" si="9"/>
        <v>135.3352832366125</v>
      </c>
    </row>
    <row r="84" spans="10:13" x14ac:dyDescent="0.35">
      <c r="J84" s="19">
        <f t="shared" si="7"/>
        <v>8.1000000000000058E-2</v>
      </c>
      <c r="K84" s="5">
        <f t="shared" si="6"/>
        <v>922.19369144460802</v>
      </c>
      <c r="L84" s="5">
        <f t="shared" si="8"/>
        <v>666.97681085847421</v>
      </c>
      <c r="M84" s="5">
        <f t="shared" si="9"/>
        <v>131.99384318783007</v>
      </c>
    </row>
    <row r="85" spans="10:13" x14ac:dyDescent="0.35">
      <c r="J85" s="19">
        <f t="shared" si="7"/>
        <v>8.2000000000000059E-2</v>
      </c>
      <c r="K85" s="5">
        <f t="shared" si="6"/>
        <v>921.27195869634863</v>
      </c>
      <c r="L85" s="5">
        <f t="shared" si="8"/>
        <v>663.65025013631919</v>
      </c>
      <c r="M85" s="5">
        <f t="shared" si="9"/>
        <v>128.73490358780401</v>
      </c>
    </row>
    <row r="86" spans="10:13" x14ac:dyDescent="0.35">
      <c r="J86" s="19">
        <f t="shared" si="7"/>
        <v>8.300000000000006E-2</v>
      </c>
      <c r="K86" s="5">
        <f t="shared" si="6"/>
        <v>920.35114722012463</v>
      </c>
      <c r="L86" s="5">
        <f t="shared" si="8"/>
        <v>660.34028070498266</v>
      </c>
      <c r="M86" s="5">
        <f t="shared" si="9"/>
        <v>125.55642749319703</v>
      </c>
    </row>
    <row r="87" spans="10:13" x14ac:dyDescent="0.35">
      <c r="J87" s="19">
        <f t="shared" si="7"/>
        <v>8.4000000000000061E-2</v>
      </c>
      <c r="K87" s="5">
        <f t="shared" si="6"/>
        <v>919.4312560951247</v>
      </c>
      <c r="L87" s="5">
        <f t="shared" si="8"/>
        <v>657.04681981505655</v>
      </c>
      <c r="M87" s="5">
        <f t="shared" si="9"/>
        <v>122.45642825298174</v>
      </c>
    </row>
    <row r="88" spans="10:13" x14ac:dyDescent="0.35">
      <c r="J88" s="19">
        <f t="shared" si="7"/>
        <v>8.5000000000000062E-2</v>
      </c>
      <c r="K88" s="5">
        <f t="shared" si="6"/>
        <v>918.51228440145724</v>
      </c>
      <c r="L88" s="5">
        <f t="shared" si="8"/>
        <v>653.76978512984704</v>
      </c>
      <c r="M88" s="5">
        <f t="shared" si="9"/>
        <v>119.43296826671946</v>
      </c>
    </row>
    <row r="89" spans="10:13" x14ac:dyDescent="0.35">
      <c r="J89" s="19">
        <f t="shared" si="7"/>
        <v>8.6000000000000063E-2</v>
      </c>
      <c r="K89" s="5">
        <f t="shared" si="6"/>
        <v>917.59423122015096</v>
      </c>
      <c r="L89" s="5">
        <f t="shared" si="8"/>
        <v>650.50909472331625</v>
      </c>
      <c r="M89" s="5">
        <f t="shared" si="9"/>
        <v>116.48415777349676</v>
      </c>
    </row>
    <row r="90" spans="10:13" x14ac:dyDescent="0.35">
      <c r="J90" s="19">
        <f t="shared" si="7"/>
        <v>8.7000000000000063E-2</v>
      </c>
      <c r="K90" s="5">
        <f t="shared" si="6"/>
        <v>916.67709563315225</v>
      </c>
      <c r="L90" s="5">
        <f t="shared" si="8"/>
        <v>647.26466707803445</v>
      </c>
      <c r="M90" s="5">
        <f t="shared" si="9"/>
        <v>113.60815367076356</v>
      </c>
    </row>
    <row r="91" spans="10:13" x14ac:dyDescent="0.35">
      <c r="J91" s="19">
        <f t="shared" si="7"/>
        <v>8.8000000000000064E-2</v>
      </c>
      <c r="K91" s="5">
        <f t="shared" si="6"/>
        <v>915.76087672332562</v>
      </c>
      <c r="L91" s="5">
        <f t="shared" si="8"/>
        <v>644.03642108314114</v>
      </c>
      <c r="M91" s="5">
        <f t="shared" si="9"/>
        <v>110.80315836233372</v>
      </c>
    </row>
    <row r="92" spans="10:13" x14ac:dyDescent="0.35">
      <c r="J92" s="19">
        <f t="shared" si="7"/>
        <v>8.9000000000000065E-2</v>
      </c>
      <c r="K92" s="5">
        <f t="shared" si="6"/>
        <v>914.84557357445192</v>
      </c>
      <c r="L92" s="5">
        <f t="shared" si="8"/>
        <v>640.82427603231849</v>
      </c>
      <c r="M92" s="5">
        <f t="shared" si="9"/>
        <v>108.06741863482912</v>
      </c>
    </row>
    <row r="93" spans="10:13" x14ac:dyDescent="0.35">
      <c r="J93" s="19">
        <f t="shared" si="7"/>
        <v>9.0000000000000066E-2</v>
      </c>
      <c r="K93" s="5">
        <f t="shared" si="6"/>
        <v>913.93118527122806</v>
      </c>
      <c r="L93" s="5">
        <f t="shared" si="8"/>
        <v>637.6281516217731</v>
      </c>
      <c r="M93" s="5">
        <f t="shared" si="9"/>
        <v>105.39922456186416</v>
      </c>
    </row>
    <row r="94" spans="10:13" x14ac:dyDescent="0.35">
      <c r="J94" s="19">
        <f t="shared" si="7"/>
        <v>9.1000000000000067E-2</v>
      </c>
      <c r="K94" s="5">
        <f t="shared" si="6"/>
        <v>913.01771089926581</v>
      </c>
      <c r="L94" s="5">
        <f t="shared" si="8"/>
        <v>634.44796794822798</v>
      </c>
      <c r="M94" s="5">
        <f t="shared" si="9"/>
        <v>102.79690843528621</v>
      </c>
    </row>
    <row r="95" spans="10:13" x14ac:dyDescent="0.35">
      <c r="J95" s="19">
        <f t="shared" si="7"/>
        <v>9.2000000000000068E-2</v>
      </c>
      <c r="K95" s="5">
        <f t="shared" si="6"/>
        <v>912.1051495450904</v>
      </c>
      <c r="L95" s="5">
        <f t="shared" si="8"/>
        <v>631.28364550692572</v>
      </c>
      <c r="M95" s="5">
        <f t="shared" si="9"/>
        <v>100.25884372280356</v>
      </c>
    </row>
    <row r="96" spans="10:13" x14ac:dyDescent="0.35">
      <c r="J96" s="19">
        <f t="shared" si="7"/>
        <v>9.3000000000000069E-2</v>
      </c>
      <c r="K96" s="5">
        <f t="shared" si="6"/>
        <v>911.19350029614054</v>
      </c>
      <c r="L96" s="5">
        <f t="shared" si="8"/>
        <v>628.13510518964051</v>
      </c>
      <c r="M96" s="5">
        <f t="shared" si="9"/>
        <v>97.783444051349917</v>
      </c>
    </row>
    <row r="97" spans="10:13" x14ac:dyDescent="0.35">
      <c r="J97" s="19">
        <f t="shared" si="7"/>
        <v>9.400000000000007E-2</v>
      </c>
      <c r="K97" s="5">
        <f t="shared" si="6"/>
        <v>910.28276224076683</v>
      </c>
      <c r="L97" s="5">
        <f t="shared" si="8"/>
        <v>625.00226828270058</v>
      </c>
      <c r="M97" s="5">
        <f t="shared" si="9"/>
        <v>95.369162215549451</v>
      </c>
    </row>
    <row r="98" spans="10:13" x14ac:dyDescent="0.35">
      <c r="J98" s="19">
        <f t="shared" si="7"/>
        <v>9.500000000000007E-2</v>
      </c>
      <c r="K98" s="5">
        <f t="shared" si="6"/>
        <v>909.37293446823128</v>
      </c>
      <c r="L98" s="5">
        <f t="shared" si="8"/>
        <v>621.88505646501983</v>
      </c>
      <c r="M98" s="5">
        <f t="shared" si="9"/>
        <v>93.014489210663328</v>
      </c>
    </row>
    <row r="99" spans="10:13" x14ac:dyDescent="0.35">
      <c r="J99" s="19">
        <f t="shared" si="7"/>
        <v>9.6000000000000071E-2</v>
      </c>
      <c r="K99" s="5">
        <f t="shared" si="6"/>
        <v>908.46401606870609</v>
      </c>
      <c r="L99" s="5">
        <f t="shared" si="8"/>
        <v>618.78339180614057</v>
      </c>
      <c r="M99" s="5">
        <f t="shared" si="9"/>
        <v>90.71795328941235</v>
      </c>
    </row>
    <row r="100" spans="10:13" x14ac:dyDescent="0.35">
      <c r="J100" s="19">
        <f t="shared" si="7"/>
        <v>9.7000000000000072E-2</v>
      </c>
      <c r="K100" s="5">
        <f t="shared" si="6"/>
        <v>907.5560061332726</v>
      </c>
      <c r="L100" s="5">
        <f t="shared" si="8"/>
        <v>615.69719676428497</v>
      </c>
      <c r="M100" s="5">
        <f t="shared" si="9"/>
        <v>88.478119042087158</v>
      </c>
    </row>
    <row r="101" spans="10:13" x14ac:dyDescent="0.35">
      <c r="J101" s="19">
        <f t="shared" si="7"/>
        <v>9.8000000000000073E-2</v>
      </c>
      <c r="K101" s="5">
        <f t="shared" si="6"/>
        <v>906.64890375392088</v>
      </c>
      <c r="L101" s="5">
        <f t="shared" si="8"/>
        <v>612.62639418441586</v>
      </c>
      <c r="M101" s="5">
        <f t="shared" si="9"/>
        <v>86.293586499370349</v>
      </c>
    </row>
    <row r="102" spans="10:13" x14ac:dyDescent="0.35">
      <c r="J102" s="19">
        <f t="shared" si="7"/>
        <v>9.9000000000000074E-2</v>
      </c>
      <c r="K102" s="5">
        <f t="shared" si="6"/>
        <v>905.7427080235484</v>
      </c>
      <c r="L102" s="5">
        <f t="shared" si="8"/>
        <v>609.57090729630897</v>
      </c>
      <c r="M102" s="5">
        <f t="shared" si="9"/>
        <v>84.162990257310213</v>
      </c>
    </row>
    <row r="103" spans="10:13" x14ac:dyDescent="0.35">
      <c r="J103" s="19">
        <f t="shared" si="7"/>
        <v>0.10000000000000007</v>
      </c>
      <c r="K103" s="5">
        <f t="shared" si="6"/>
        <v>904.83741803595956</v>
      </c>
      <c r="L103" s="5">
        <f t="shared" si="8"/>
        <v>606.53065971263322</v>
      </c>
      <c r="M103" s="5">
        <f t="shared" si="9"/>
        <v>82.084998623898642</v>
      </c>
    </row>
  </sheetData>
  <mergeCells count="2">
    <mergeCell ref="A1:D28"/>
    <mergeCell ref="E1:H1"/>
  </mergeCells>
  <phoneticPr fontId="5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AEF5A-90FE-41FE-B1AE-472A6A6E5E25}">
  <dimension ref="A1:U29"/>
  <sheetViews>
    <sheetView zoomScale="115" zoomScaleNormal="115" workbookViewId="0">
      <selection sqref="A1:D29"/>
    </sheetView>
  </sheetViews>
  <sheetFormatPr defaultRowHeight="21" x14ac:dyDescent="0.35"/>
  <cols>
    <col min="5" max="5" width="11.140625" style="1" bestFit="1" customWidth="1"/>
    <col min="6" max="6" width="6.28515625" style="18" bestFit="1" customWidth="1"/>
    <col min="7" max="7" width="4.140625" style="22" bestFit="1" customWidth="1"/>
    <col min="8" max="8" width="10.28515625" style="11" bestFit="1" customWidth="1"/>
    <col min="9" max="9" width="14.28515625" style="1" customWidth="1"/>
    <col min="10" max="10" width="35.5703125" style="1" bestFit="1" customWidth="1"/>
    <col min="11" max="11" width="27.85546875" style="1" bestFit="1" customWidth="1"/>
    <col min="12" max="12" width="17" style="1" bestFit="1" customWidth="1"/>
    <col min="13" max="21" width="9" style="1"/>
  </cols>
  <sheetData>
    <row r="1" spans="1:12" ht="22.35" customHeight="1" x14ac:dyDescent="0.35">
      <c r="A1" s="29" t="s">
        <v>23</v>
      </c>
      <c r="B1" s="29"/>
      <c r="C1" s="29"/>
      <c r="D1" s="29"/>
      <c r="E1" s="1" t="s">
        <v>4</v>
      </c>
      <c r="F1" s="18" t="s">
        <v>2</v>
      </c>
      <c r="G1" s="22" t="s">
        <v>3</v>
      </c>
      <c r="H1" s="11" t="s">
        <v>24</v>
      </c>
      <c r="I1" s="1" t="s">
        <v>12</v>
      </c>
      <c r="J1" s="1" t="s">
        <v>25</v>
      </c>
      <c r="K1" s="1" t="s">
        <v>27</v>
      </c>
      <c r="L1" s="1" t="s">
        <v>26</v>
      </c>
    </row>
    <row r="2" spans="1:12" x14ac:dyDescent="0.35">
      <c r="A2" s="29"/>
      <c r="B2" s="29"/>
      <c r="C2" s="29"/>
      <c r="D2" s="29"/>
      <c r="E2" s="23">
        <v>1000</v>
      </c>
      <c r="F2" s="24">
        <v>0.05</v>
      </c>
      <c r="G2" s="25">
        <v>15</v>
      </c>
      <c r="H2" s="26">
        <f>E2*EXP(-F2*G2)</f>
        <v>472.36655274101469</v>
      </c>
      <c r="I2" s="19">
        <v>-0.05</v>
      </c>
      <c r="J2" s="5">
        <f>-I2*G2*H2</f>
        <v>354.27491455576103</v>
      </c>
      <c r="K2" s="5">
        <f>E2*EXP(-(F2+I2)*G2)-H2</f>
        <v>527.63344725898537</v>
      </c>
      <c r="L2" s="5">
        <f>J2+H2</f>
        <v>826.64146729677577</v>
      </c>
    </row>
    <row r="3" spans="1:12" x14ac:dyDescent="0.35">
      <c r="A3" s="29"/>
      <c r="B3" s="29"/>
      <c r="C3" s="29"/>
      <c r="D3" s="29"/>
      <c r="E3" s="17">
        <f>E2</f>
        <v>1000</v>
      </c>
      <c r="F3" s="18">
        <f t="shared" ref="F3:H3" si="0">F2</f>
        <v>0.05</v>
      </c>
      <c r="G3" s="22">
        <f t="shared" si="0"/>
        <v>15</v>
      </c>
      <c r="H3" s="11">
        <f t="shared" si="0"/>
        <v>472.36655274101469</v>
      </c>
      <c r="I3" s="19">
        <f>I2+0.005</f>
        <v>-4.5000000000000005E-2</v>
      </c>
      <c r="J3" s="5">
        <f>-I3*G3*H3</f>
        <v>318.84742310018493</v>
      </c>
      <c r="K3" s="5">
        <f t="shared" ref="K3:K22" si="1">E3*EXP(-(F3+I3)*G3)-H3</f>
        <v>455.3769335875383</v>
      </c>
      <c r="L3" s="5">
        <f>J3+H3</f>
        <v>791.21397584119961</v>
      </c>
    </row>
    <row r="4" spans="1:12" x14ac:dyDescent="0.35">
      <c r="A4" s="29"/>
      <c r="B4" s="29"/>
      <c r="C4" s="29"/>
      <c r="D4" s="29"/>
      <c r="E4" s="17">
        <f t="shared" ref="E4:E22" si="2">E3</f>
        <v>1000</v>
      </c>
      <c r="F4" s="18">
        <f t="shared" ref="F4:F22" si="3">F3</f>
        <v>0.05</v>
      </c>
      <c r="G4" s="22">
        <f t="shared" ref="G4:G22" si="4">G3</f>
        <v>15</v>
      </c>
      <c r="H4" s="11">
        <f t="shared" ref="H4:H22" si="5">H3</f>
        <v>472.36655274101469</v>
      </c>
      <c r="I4" s="19">
        <f t="shared" ref="I4:I22" si="6">I3+0.005</f>
        <v>-4.0000000000000008E-2</v>
      </c>
      <c r="J4" s="5">
        <f t="shared" ref="J4:J22" si="7">-I4*G4*H4</f>
        <v>283.41993164460888</v>
      </c>
      <c r="K4" s="5">
        <f t="shared" si="1"/>
        <v>388.34142368404326</v>
      </c>
      <c r="L4" s="5">
        <f t="shared" ref="L4:L22" si="8">J4+H4</f>
        <v>755.78648438562357</v>
      </c>
    </row>
    <row r="5" spans="1:12" x14ac:dyDescent="0.35">
      <c r="A5" s="29"/>
      <c r="B5" s="29"/>
      <c r="C5" s="29"/>
      <c r="D5" s="29"/>
      <c r="E5" s="17">
        <f t="shared" si="2"/>
        <v>1000</v>
      </c>
      <c r="F5" s="18">
        <f t="shared" si="3"/>
        <v>0.05</v>
      </c>
      <c r="G5" s="22">
        <f t="shared" si="4"/>
        <v>15</v>
      </c>
      <c r="H5" s="11">
        <f t="shared" si="5"/>
        <v>472.36655274101469</v>
      </c>
      <c r="I5" s="19">
        <f t="shared" si="6"/>
        <v>-3.500000000000001E-2</v>
      </c>
      <c r="J5" s="5">
        <f t="shared" si="7"/>
        <v>247.99244018903278</v>
      </c>
      <c r="K5" s="5">
        <f t="shared" si="1"/>
        <v>326.14966601836244</v>
      </c>
      <c r="L5" s="5">
        <f t="shared" si="8"/>
        <v>720.35899293004741</v>
      </c>
    </row>
    <row r="6" spans="1:12" x14ac:dyDescent="0.35">
      <c r="A6" s="29"/>
      <c r="B6" s="29"/>
      <c r="C6" s="29"/>
      <c r="D6" s="29"/>
      <c r="E6" s="17">
        <f t="shared" si="2"/>
        <v>1000</v>
      </c>
      <c r="F6" s="18">
        <f t="shared" si="3"/>
        <v>0.05</v>
      </c>
      <c r="G6" s="22">
        <f t="shared" si="4"/>
        <v>15</v>
      </c>
      <c r="H6" s="11">
        <f t="shared" si="5"/>
        <v>472.36655274101469</v>
      </c>
      <c r="I6" s="19">
        <f t="shared" si="6"/>
        <v>-3.0000000000000009E-2</v>
      </c>
      <c r="J6" s="5">
        <f t="shared" si="7"/>
        <v>212.56494873345667</v>
      </c>
      <c r="K6" s="5">
        <f t="shared" si="1"/>
        <v>268.45166794070332</v>
      </c>
      <c r="L6" s="5">
        <f t="shared" si="8"/>
        <v>684.93150147447136</v>
      </c>
    </row>
    <row r="7" spans="1:12" x14ac:dyDescent="0.35">
      <c r="A7" s="29"/>
      <c r="B7" s="29"/>
      <c r="C7" s="29"/>
      <c r="D7" s="29"/>
      <c r="E7" s="17">
        <f t="shared" si="2"/>
        <v>1000</v>
      </c>
      <c r="F7" s="18">
        <f t="shared" si="3"/>
        <v>0.05</v>
      </c>
      <c r="G7" s="22">
        <f t="shared" si="4"/>
        <v>15</v>
      </c>
      <c r="H7" s="11">
        <f t="shared" si="5"/>
        <v>472.36655274101469</v>
      </c>
      <c r="I7" s="19">
        <f t="shared" si="6"/>
        <v>-2.5000000000000008E-2</v>
      </c>
      <c r="J7" s="5">
        <f t="shared" si="7"/>
        <v>177.13745727788057</v>
      </c>
      <c r="K7" s="5">
        <f t="shared" si="1"/>
        <v>214.92272604995759</v>
      </c>
      <c r="L7" s="5">
        <f t="shared" si="8"/>
        <v>649.50401001889531</v>
      </c>
    </row>
    <row r="8" spans="1:12" x14ac:dyDescent="0.35">
      <c r="A8" s="29"/>
      <c r="B8" s="29"/>
      <c r="C8" s="29"/>
      <c r="D8" s="29"/>
      <c r="E8" s="17">
        <f t="shared" si="2"/>
        <v>1000</v>
      </c>
      <c r="F8" s="18">
        <f t="shared" si="3"/>
        <v>0.05</v>
      </c>
      <c r="G8" s="22">
        <f t="shared" si="4"/>
        <v>15</v>
      </c>
      <c r="H8" s="11">
        <f t="shared" si="5"/>
        <v>472.36655274101469</v>
      </c>
      <c r="I8" s="19">
        <f t="shared" si="6"/>
        <v>-2.0000000000000007E-2</v>
      </c>
      <c r="J8" s="5">
        <f t="shared" si="7"/>
        <v>141.70996582230444</v>
      </c>
      <c r="K8" s="5">
        <f t="shared" si="1"/>
        <v>165.26159888075864</v>
      </c>
      <c r="L8" s="5">
        <f t="shared" si="8"/>
        <v>614.07651856331915</v>
      </c>
    </row>
    <row r="9" spans="1:12" x14ac:dyDescent="0.35">
      <c r="A9" s="29"/>
      <c r="B9" s="29"/>
      <c r="C9" s="29"/>
      <c r="D9" s="29"/>
      <c r="E9" s="17">
        <f t="shared" si="2"/>
        <v>1000</v>
      </c>
      <c r="F9" s="18">
        <f t="shared" si="3"/>
        <v>0.05</v>
      </c>
      <c r="G9" s="22">
        <f t="shared" si="4"/>
        <v>15</v>
      </c>
      <c r="H9" s="11">
        <f t="shared" si="5"/>
        <v>472.36655274101469</v>
      </c>
      <c r="I9" s="19">
        <f t="shared" si="6"/>
        <v>-1.5000000000000006E-2</v>
      </c>
      <c r="J9" s="5">
        <f t="shared" si="7"/>
        <v>106.28247436672835</v>
      </c>
      <c r="K9" s="5">
        <f t="shared" si="1"/>
        <v>119.18881162580038</v>
      </c>
      <c r="L9" s="5">
        <f t="shared" si="8"/>
        <v>578.649027107743</v>
      </c>
    </row>
    <row r="10" spans="1:12" x14ac:dyDescent="0.35">
      <c r="A10" s="29"/>
      <c r="B10" s="29"/>
      <c r="C10" s="29"/>
      <c r="D10" s="29"/>
      <c r="E10" s="17">
        <f t="shared" si="2"/>
        <v>1000</v>
      </c>
      <c r="F10" s="18">
        <f t="shared" si="3"/>
        <v>0.05</v>
      </c>
      <c r="G10" s="22">
        <f t="shared" si="4"/>
        <v>15</v>
      </c>
      <c r="H10" s="11">
        <f t="shared" si="5"/>
        <v>472.36655274101469</v>
      </c>
      <c r="I10" s="19">
        <f t="shared" si="6"/>
        <v>-1.0000000000000005E-2</v>
      </c>
      <c r="J10" s="5">
        <f t="shared" si="7"/>
        <v>70.854982911152234</v>
      </c>
      <c r="K10" s="5">
        <f t="shared" si="1"/>
        <v>76.445083353011853</v>
      </c>
      <c r="L10" s="5">
        <f t="shared" si="8"/>
        <v>543.22153565216695</v>
      </c>
    </row>
    <row r="11" spans="1:12" x14ac:dyDescent="0.35">
      <c r="A11" s="29"/>
      <c r="B11" s="29"/>
      <c r="C11" s="29"/>
      <c r="D11" s="29"/>
      <c r="E11" s="17">
        <f t="shared" si="2"/>
        <v>1000</v>
      </c>
      <c r="F11" s="18">
        <f t="shared" si="3"/>
        <v>0.05</v>
      </c>
      <c r="G11" s="22">
        <f t="shared" si="4"/>
        <v>15</v>
      </c>
      <c r="H11" s="11">
        <f t="shared" si="5"/>
        <v>472.36655274101469</v>
      </c>
      <c r="I11" s="19">
        <f t="shared" si="6"/>
        <v>-5.0000000000000053E-3</v>
      </c>
      <c r="J11" s="5">
        <f t="shared" si="7"/>
        <v>35.427491455576138</v>
      </c>
      <c r="K11" s="5">
        <f t="shared" si="1"/>
        <v>36.789867866534507</v>
      </c>
      <c r="L11" s="5">
        <f t="shared" si="8"/>
        <v>507.79404419659085</v>
      </c>
    </row>
    <row r="12" spans="1:12" x14ac:dyDescent="0.35">
      <c r="A12" s="29"/>
      <c r="B12" s="29"/>
      <c r="C12" s="29"/>
      <c r="D12" s="29"/>
      <c r="E12" s="17">
        <f t="shared" si="2"/>
        <v>1000</v>
      </c>
      <c r="F12" s="18">
        <f t="shared" si="3"/>
        <v>0.05</v>
      </c>
      <c r="G12" s="22">
        <f t="shared" si="4"/>
        <v>15</v>
      </c>
      <c r="H12" s="11">
        <f t="shared" si="5"/>
        <v>472.36655274101469</v>
      </c>
      <c r="I12" s="19">
        <f t="shared" si="6"/>
        <v>0</v>
      </c>
      <c r="J12" s="5">
        <f t="shared" si="7"/>
        <v>0</v>
      </c>
      <c r="K12" s="5">
        <f t="shared" si="1"/>
        <v>0</v>
      </c>
      <c r="L12" s="5">
        <f t="shared" si="8"/>
        <v>472.36655274101469</v>
      </c>
    </row>
    <row r="13" spans="1:12" x14ac:dyDescent="0.35">
      <c r="A13" s="29"/>
      <c r="B13" s="29"/>
      <c r="C13" s="29"/>
      <c r="D13" s="29"/>
      <c r="E13" s="17">
        <f t="shared" si="2"/>
        <v>1000</v>
      </c>
      <c r="F13" s="18">
        <f t="shared" si="3"/>
        <v>0.05</v>
      </c>
      <c r="G13" s="22">
        <f t="shared" si="4"/>
        <v>15</v>
      </c>
      <c r="H13" s="11">
        <f t="shared" si="5"/>
        <v>472.36655274101469</v>
      </c>
      <c r="I13" s="19">
        <f t="shared" si="6"/>
        <v>5.0000000000000001E-3</v>
      </c>
      <c r="J13" s="5">
        <f t="shared" si="7"/>
        <v>-35.427491455576103</v>
      </c>
      <c r="K13" s="5">
        <f t="shared" si="1"/>
        <v>-34.131560276065443</v>
      </c>
      <c r="L13" s="5">
        <f t="shared" si="8"/>
        <v>436.93906128543858</v>
      </c>
    </row>
    <row r="14" spans="1:12" x14ac:dyDescent="0.35">
      <c r="A14" s="29"/>
      <c r="B14" s="29"/>
      <c r="C14" s="29"/>
      <c r="D14" s="29"/>
      <c r="E14" s="17">
        <f t="shared" si="2"/>
        <v>1000</v>
      </c>
      <c r="F14" s="18">
        <f t="shared" si="3"/>
        <v>0.05</v>
      </c>
      <c r="G14" s="22">
        <f t="shared" si="4"/>
        <v>15</v>
      </c>
      <c r="H14" s="11">
        <f t="shared" si="5"/>
        <v>472.36655274101469</v>
      </c>
      <c r="I14" s="19">
        <f t="shared" si="6"/>
        <v>0.01</v>
      </c>
      <c r="J14" s="5">
        <f t="shared" si="7"/>
        <v>-70.854982911152206</v>
      </c>
      <c r="K14" s="5">
        <f t="shared" si="1"/>
        <v>-65.796893000415594</v>
      </c>
      <c r="L14" s="5">
        <f t="shared" si="8"/>
        <v>401.51156982986248</v>
      </c>
    </row>
    <row r="15" spans="1:12" x14ac:dyDescent="0.35">
      <c r="A15" s="29"/>
      <c r="B15" s="29"/>
      <c r="C15" s="29"/>
      <c r="D15" s="29"/>
      <c r="E15" s="17">
        <f t="shared" si="2"/>
        <v>1000</v>
      </c>
      <c r="F15" s="18">
        <f t="shared" si="3"/>
        <v>0.05</v>
      </c>
      <c r="G15" s="22">
        <f t="shared" si="4"/>
        <v>15</v>
      </c>
      <c r="H15" s="11">
        <f t="shared" si="5"/>
        <v>472.36655274101469</v>
      </c>
      <c r="I15" s="19">
        <f t="shared" si="6"/>
        <v>1.4999999999999999E-2</v>
      </c>
      <c r="J15" s="5">
        <f t="shared" si="7"/>
        <v>-106.28247436672829</v>
      </c>
      <c r="K15" s="5">
        <f t="shared" si="1"/>
        <v>-95.174199177857815</v>
      </c>
      <c r="L15" s="5">
        <f t="shared" si="8"/>
        <v>366.08407837428638</v>
      </c>
    </row>
    <row r="16" spans="1:12" x14ac:dyDescent="0.35">
      <c r="A16" s="29"/>
      <c r="B16" s="29"/>
      <c r="C16" s="29"/>
      <c r="D16" s="29"/>
      <c r="E16" s="17">
        <f t="shared" si="2"/>
        <v>1000</v>
      </c>
      <c r="F16" s="18">
        <f t="shared" si="3"/>
        <v>0.05</v>
      </c>
      <c r="G16" s="22">
        <f t="shared" si="4"/>
        <v>15</v>
      </c>
      <c r="H16" s="11">
        <f t="shared" si="5"/>
        <v>472.36655274101469</v>
      </c>
      <c r="I16" s="19">
        <f t="shared" si="6"/>
        <v>0.02</v>
      </c>
      <c r="J16" s="5">
        <f t="shared" si="7"/>
        <v>-141.70996582230441</v>
      </c>
      <c r="K16" s="5">
        <f t="shared" si="1"/>
        <v>-122.42880362985937</v>
      </c>
      <c r="L16" s="5">
        <f t="shared" si="8"/>
        <v>330.65658691871027</v>
      </c>
    </row>
    <row r="17" spans="1:12" x14ac:dyDescent="0.35">
      <c r="A17" s="29"/>
      <c r="B17" s="29"/>
      <c r="C17" s="29"/>
      <c r="D17" s="29"/>
      <c r="E17" s="17">
        <f t="shared" si="2"/>
        <v>1000</v>
      </c>
      <c r="F17" s="18">
        <f t="shared" si="3"/>
        <v>0.05</v>
      </c>
      <c r="G17" s="22">
        <f t="shared" si="4"/>
        <v>15</v>
      </c>
      <c r="H17" s="11">
        <f t="shared" si="5"/>
        <v>472.36655274101469</v>
      </c>
      <c r="I17" s="19">
        <f t="shared" si="6"/>
        <v>2.5000000000000001E-2</v>
      </c>
      <c r="J17" s="5">
        <f t="shared" si="7"/>
        <v>-177.13745727788051</v>
      </c>
      <c r="K17" s="5">
        <f t="shared" si="1"/>
        <v>-147.71408538266502</v>
      </c>
      <c r="L17" s="5">
        <f t="shared" si="8"/>
        <v>295.22909546313417</v>
      </c>
    </row>
    <row r="18" spans="1:12" x14ac:dyDescent="0.35">
      <c r="A18" s="29"/>
      <c r="B18" s="29"/>
      <c r="C18" s="29"/>
      <c r="D18" s="29"/>
      <c r="E18" s="17">
        <f t="shared" si="2"/>
        <v>1000</v>
      </c>
      <c r="F18" s="18">
        <f t="shared" si="3"/>
        <v>0.05</v>
      </c>
      <c r="G18" s="22">
        <f t="shared" si="4"/>
        <v>15</v>
      </c>
      <c r="H18" s="11">
        <f t="shared" si="5"/>
        <v>472.36655274101469</v>
      </c>
      <c r="I18" s="19">
        <f t="shared" si="6"/>
        <v>3.0000000000000002E-2</v>
      </c>
      <c r="J18" s="5">
        <f t="shared" si="7"/>
        <v>-212.56494873345662</v>
      </c>
      <c r="K18" s="5">
        <f t="shared" si="1"/>
        <v>-171.17234082881254</v>
      </c>
      <c r="L18" s="5">
        <f t="shared" si="8"/>
        <v>259.80160400755807</v>
      </c>
    </row>
    <row r="19" spans="1:12" x14ac:dyDescent="0.35">
      <c r="A19" s="29"/>
      <c r="B19" s="29"/>
      <c r="C19" s="29"/>
      <c r="D19" s="29"/>
      <c r="E19" s="17">
        <f t="shared" si="2"/>
        <v>1000</v>
      </c>
      <c r="F19" s="18">
        <f t="shared" si="3"/>
        <v>0.05</v>
      </c>
      <c r="G19" s="22">
        <f t="shared" si="4"/>
        <v>15</v>
      </c>
      <c r="H19" s="11">
        <f t="shared" si="5"/>
        <v>472.36655274101469</v>
      </c>
      <c r="I19" s="19">
        <f t="shared" si="6"/>
        <v>3.5000000000000003E-2</v>
      </c>
      <c r="J19" s="5">
        <f t="shared" si="7"/>
        <v>-247.99244018903272</v>
      </c>
      <c r="K19" s="5">
        <f t="shared" si="1"/>
        <v>-192.9355845196074</v>
      </c>
      <c r="L19" s="5">
        <f t="shared" si="8"/>
        <v>224.37411255198197</v>
      </c>
    </row>
    <row r="20" spans="1:12" x14ac:dyDescent="0.35">
      <c r="A20" s="29"/>
      <c r="B20" s="29"/>
      <c r="C20" s="29"/>
      <c r="D20" s="29"/>
      <c r="E20" s="17">
        <f t="shared" si="2"/>
        <v>1000</v>
      </c>
      <c r="F20" s="18">
        <f t="shared" si="3"/>
        <v>0.05</v>
      </c>
      <c r="G20" s="22">
        <f t="shared" si="4"/>
        <v>15</v>
      </c>
      <c r="H20" s="11">
        <f t="shared" si="5"/>
        <v>472.36655274101469</v>
      </c>
      <c r="I20" s="19">
        <f t="shared" si="6"/>
        <v>0.04</v>
      </c>
      <c r="J20" s="5">
        <f t="shared" si="7"/>
        <v>-283.41993164460882</v>
      </c>
      <c r="K20" s="5">
        <f t="shared" si="1"/>
        <v>-213.12629209512312</v>
      </c>
      <c r="L20" s="5">
        <f t="shared" si="8"/>
        <v>188.94662109640586</v>
      </c>
    </row>
    <row r="21" spans="1:12" x14ac:dyDescent="0.35">
      <c r="A21" s="29"/>
      <c r="B21" s="29"/>
      <c r="C21" s="29"/>
      <c r="D21" s="29"/>
      <c r="E21" s="17">
        <f t="shared" si="2"/>
        <v>1000</v>
      </c>
      <c r="F21" s="18">
        <f t="shared" si="3"/>
        <v>0.05</v>
      </c>
      <c r="G21" s="22">
        <f t="shared" si="4"/>
        <v>15</v>
      </c>
      <c r="H21" s="11">
        <f t="shared" si="5"/>
        <v>472.36655274101469</v>
      </c>
      <c r="I21" s="19">
        <f t="shared" si="6"/>
        <v>4.4999999999999998E-2</v>
      </c>
      <c r="J21" s="5">
        <f t="shared" si="7"/>
        <v>-318.84742310018487</v>
      </c>
      <c r="K21" s="5">
        <f t="shared" si="1"/>
        <v>-231.85808953267255</v>
      </c>
      <c r="L21" s="5">
        <f t="shared" si="8"/>
        <v>153.51912964082982</v>
      </c>
    </row>
    <row r="22" spans="1:12" x14ac:dyDescent="0.35">
      <c r="A22" s="29"/>
      <c r="B22" s="29"/>
      <c r="C22" s="29"/>
      <c r="D22" s="29"/>
      <c r="E22" s="17">
        <f t="shared" si="2"/>
        <v>1000</v>
      </c>
      <c r="F22" s="18">
        <f t="shared" si="3"/>
        <v>0.05</v>
      </c>
      <c r="G22" s="22">
        <f t="shared" si="4"/>
        <v>15</v>
      </c>
      <c r="H22" s="11">
        <f t="shared" si="5"/>
        <v>472.36655274101469</v>
      </c>
      <c r="I22" s="19">
        <f t="shared" si="6"/>
        <v>4.9999999999999996E-2</v>
      </c>
      <c r="J22" s="5">
        <f t="shared" si="7"/>
        <v>-354.27491455576097</v>
      </c>
      <c r="K22" s="5">
        <f t="shared" si="1"/>
        <v>-249.23639259258488</v>
      </c>
      <c r="L22" s="5">
        <f t="shared" si="8"/>
        <v>118.09163818525371</v>
      </c>
    </row>
    <row r="23" spans="1:12" x14ac:dyDescent="0.35">
      <c r="A23" s="29"/>
      <c r="B23" s="29"/>
      <c r="C23" s="29"/>
      <c r="D23" s="29"/>
    </row>
    <row r="24" spans="1:12" x14ac:dyDescent="0.35">
      <c r="A24" s="29"/>
      <c r="B24" s="29"/>
      <c r="C24" s="29"/>
      <c r="D24" s="29"/>
    </row>
    <row r="25" spans="1:12" x14ac:dyDescent="0.35">
      <c r="A25" s="29"/>
      <c r="B25" s="29"/>
      <c r="C25" s="29"/>
      <c r="D25" s="29"/>
    </row>
    <row r="26" spans="1:12" x14ac:dyDescent="0.35">
      <c r="A26" s="29"/>
      <c r="B26" s="29"/>
      <c r="C26" s="29"/>
      <c r="D26" s="29"/>
    </row>
    <row r="27" spans="1:12" x14ac:dyDescent="0.35">
      <c r="A27" s="29"/>
      <c r="B27" s="29"/>
      <c r="C27" s="29"/>
      <c r="D27" s="29"/>
    </row>
    <row r="28" spans="1:12" x14ac:dyDescent="0.35">
      <c r="A28" s="29"/>
      <c r="B28" s="29"/>
      <c r="C28" s="29"/>
      <c r="D28" s="29"/>
    </row>
    <row r="29" spans="1:12" x14ac:dyDescent="0.35">
      <c r="A29" s="29"/>
      <c r="B29" s="29"/>
      <c r="C29" s="29"/>
      <c r="D29" s="29"/>
    </row>
  </sheetData>
  <mergeCells count="1">
    <mergeCell ref="A1:D2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BD228-E1D8-497A-BDC9-6E9DF58DC851}">
  <dimension ref="A1:L29"/>
  <sheetViews>
    <sheetView workbookViewId="0">
      <selection activeCell="K2" sqref="K2"/>
    </sheetView>
  </sheetViews>
  <sheetFormatPr defaultRowHeight="21" x14ac:dyDescent="0.35"/>
  <cols>
    <col min="5" max="5" width="10.28515625" style="1" bestFit="1" customWidth="1"/>
    <col min="6" max="6" width="6.28515625" style="18" bestFit="1" customWidth="1"/>
    <col min="7" max="7" width="4.140625" style="22" bestFit="1" customWidth="1"/>
    <col min="8" max="8" width="9.28515625" style="11" bestFit="1" customWidth="1"/>
    <col min="9" max="9" width="14.28515625" style="1" customWidth="1"/>
    <col min="10" max="10" width="35.5703125" style="1" bestFit="1" customWidth="1"/>
    <col min="11" max="11" width="26.85546875" style="1" bestFit="1" customWidth="1"/>
    <col min="12" max="12" width="17" style="1" bestFit="1" customWidth="1"/>
  </cols>
  <sheetData>
    <row r="1" spans="1:12" x14ac:dyDescent="0.35">
      <c r="A1" s="29" t="s">
        <v>23</v>
      </c>
      <c r="B1" s="29"/>
      <c r="C1" s="29"/>
      <c r="D1" s="29"/>
      <c r="E1" s="1" t="s">
        <v>4</v>
      </c>
      <c r="F1" s="18" t="s">
        <v>2</v>
      </c>
      <c r="G1" s="22" t="s">
        <v>3</v>
      </c>
      <c r="H1" s="11" t="s">
        <v>24</v>
      </c>
      <c r="I1" s="1" t="s">
        <v>12</v>
      </c>
      <c r="J1" s="1" t="s">
        <v>25</v>
      </c>
      <c r="K1" s="1" t="s">
        <v>27</v>
      </c>
      <c r="L1" s="1" t="s">
        <v>26</v>
      </c>
    </row>
    <row r="2" spans="1:12" x14ac:dyDescent="0.35">
      <c r="A2" s="29"/>
      <c r="B2" s="29"/>
      <c r="C2" s="29"/>
      <c r="D2" s="29"/>
      <c r="E2" s="17">
        <v>1000</v>
      </c>
      <c r="F2" s="18">
        <v>0.05</v>
      </c>
      <c r="G2" s="22">
        <v>10</v>
      </c>
      <c r="H2" s="11">
        <f>E2*EXP(-F2*G2)</f>
        <v>606.53065971263345</v>
      </c>
      <c r="I2" s="19">
        <v>-0.05</v>
      </c>
      <c r="J2" s="5">
        <f>-I2*G2*H2</f>
        <v>303.26532985631673</v>
      </c>
      <c r="K2" s="5">
        <f>E2*EXP(-(F2+I2)*G2)-H2</f>
        <v>393.46934028736655</v>
      </c>
      <c r="L2" s="5">
        <f>J2+H2</f>
        <v>909.79598956895018</v>
      </c>
    </row>
    <row r="3" spans="1:12" x14ac:dyDescent="0.35">
      <c r="A3" s="29"/>
      <c r="B3" s="29"/>
      <c r="C3" s="29"/>
      <c r="D3" s="29"/>
      <c r="E3" s="17">
        <f>E2</f>
        <v>1000</v>
      </c>
      <c r="F3" s="18">
        <f t="shared" ref="F3:H18" si="0">F2</f>
        <v>0.05</v>
      </c>
      <c r="G3" s="22">
        <f t="shared" si="0"/>
        <v>10</v>
      </c>
      <c r="H3" s="11">
        <f t="shared" si="0"/>
        <v>606.53065971263345</v>
      </c>
      <c r="I3" s="19">
        <f>I2+0.005</f>
        <v>-4.5000000000000005E-2</v>
      </c>
      <c r="J3" s="5">
        <f>-I3*G3*H3</f>
        <v>272.93879687068511</v>
      </c>
      <c r="K3" s="5">
        <f t="shared" ref="K3:K22" si="1">E3*EXP(-(F3+I3)*G3)-H3</f>
        <v>344.69876478808055</v>
      </c>
      <c r="L3" s="5">
        <f>J3+H3</f>
        <v>879.46945658331856</v>
      </c>
    </row>
    <row r="4" spans="1:12" x14ac:dyDescent="0.35">
      <c r="A4" s="29"/>
      <c r="B4" s="29"/>
      <c r="C4" s="29"/>
      <c r="D4" s="29"/>
      <c r="E4" s="17">
        <f t="shared" ref="E4:H22" si="2">E3</f>
        <v>1000</v>
      </c>
      <c r="F4" s="18">
        <f t="shared" si="0"/>
        <v>0.05</v>
      </c>
      <c r="G4" s="22">
        <f t="shared" si="0"/>
        <v>10</v>
      </c>
      <c r="H4" s="11">
        <f t="shared" si="0"/>
        <v>606.53065971263345</v>
      </c>
      <c r="I4" s="19">
        <f t="shared" ref="I4:I22" si="3">I3+0.005</f>
        <v>-4.0000000000000008E-2</v>
      </c>
      <c r="J4" s="5">
        <f t="shared" ref="J4:J22" si="4">-I4*G4*H4</f>
        <v>242.61226388505344</v>
      </c>
      <c r="K4" s="5">
        <f t="shared" si="1"/>
        <v>298.30675832332622</v>
      </c>
      <c r="L4" s="5">
        <f t="shared" ref="L4:L22" si="5">J4+H4</f>
        <v>849.14292359768683</v>
      </c>
    </row>
    <row r="5" spans="1:12" x14ac:dyDescent="0.35">
      <c r="A5" s="29"/>
      <c r="B5" s="29"/>
      <c r="C5" s="29"/>
      <c r="D5" s="29"/>
      <c r="E5" s="17">
        <f t="shared" si="2"/>
        <v>1000</v>
      </c>
      <c r="F5" s="18">
        <f t="shared" si="0"/>
        <v>0.05</v>
      </c>
      <c r="G5" s="22">
        <f t="shared" si="0"/>
        <v>10</v>
      </c>
      <c r="H5" s="11">
        <f t="shared" si="0"/>
        <v>606.53065971263345</v>
      </c>
      <c r="I5" s="19">
        <f t="shared" si="3"/>
        <v>-3.500000000000001E-2</v>
      </c>
      <c r="J5" s="5">
        <f t="shared" si="4"/>
        <v>212.28573089942176</v>
      </c>
      <c r="K5" s="5">
        <f t="shared" si="1"/>
        <v>254.1773167124245</v>
      </c>
      <c r="L5" s="5">
        <f t="shared" si="5"/>
        <v>818.81639061205522</v>
      </c>
    </row>
    <row r="6" spans="1:12" x14ac:dyDescent="0.35">
      <c r="A6" s="29"/>
      <c r="B6" s="29"/>
      <c r="C6" s="29"/>
      <c r="D6" s="29"/>
      <c r="E6" s="17">
        <f t="shared" si="2"/>
        <v>1000</v>
      </c>
      <c r="F6" s="18">
        <f t="shared" si="0"/>
        <v>0.05</v>
      </c>
      <c r="G6" s="22">
        <f t="shared" si="0"/>
        <v>10</v>
      </c>
      <c r="H6" s="11">
        <f t="shared" si="0"/>
        <v>606.53065971263345</v>
      </c>
      <c r="I6" s="19">
        <f t="shared" si="3"/>
        <v>-3.0000000000000009E-2</v>
      </c>
      <c r="J6" s="5">
        <f t="shared" si="4"/>
        <v>181.95919791379009</v>
      </c>
      <c r="K6" s="5">
        <f t="shared" si="1"/>
        <v>212.20009336534849</v>
      </c>
      <c r="L6" s="5">
        <f t="shared" si="5"/>
        <v>788.4898576264236</v>
      </c>
    </row>
    <row r="7" spans="1:12" x14ac:dyDescent="0.35">
      <c r="A7" s="29"/>
      <c r="B7" s="29"/>
      <c r="C7" s="29"/>
      <c r="D7" s="29"/>
      <c r="E7" s="17">
        <f t="shared" si="2"/>
        <v>1000</v>
      </c>
      <c r="F7" s="18">
        <f t="shared" si="0"/>
        <v>0.05</v>
      </c>
      <c r="G7" s="22">
        <f t="shared" si="0"/>
        <v>10</v>
      </c>
      <c r="H7" s="11">
        <f t="shared" si="0"/>
        <v>606.53065971263345</v>
      </c>
      <c r="I7" s="19">
        <f t="shared" si="3"/>
        <v>-2.5000000000000008E-2</v>
      </c>
      <c r="J7" s="5">
        <f t="shared" si="4"/>
        <v>151.63266492815842</v>
      </c>
      <c r="K7" s="5">
        <f t="shared" si="1"/>
        <v>172.27012335877146</v>
      </c>
      <c r="L7" s="5">
        <f t="shared" si="5"/>
        <v>758.16332464079187</v>
      </c>
    </row>
    <row r="8" spans="1:12" x14ac:dyDescent="0.35">
      <c r="A8" s="29"/>
      <c r="B8" s="29"/>
      <c r="C8" s="29"/>
      <c r="D8" s="29"/>
      <c r="E8" s="17">
        <f t="shared" si="2"/>
        <v>1000</v>
      </c>
      <c r="F8" s="18">
        <f t="shared" si="0"/>
        <v>0.05</v>
      </c>
      <c r="G8" s="22">
        <f t="shared" si="0"/>
        <v>10</v>
      </c>
      <c r="H8" s="11">
        <f t="shared" si="0"/>
        <v>606.53065971263345</v>
      </c>
      <c r="I8" s="19">
        <f t="shared" si="3"/>
        <v>-2.0000000000000007E-2</v>
      </c>
      <c r="J8" s="5">
        <f t="shared" si="4"/>
        <v>121.30613194252673</v>
      </c>
      <c r="K8" s="5">
        <f t="shared" si="1"/>
        <v>134.28756096908444</v>
      </c>
      <c r="L8" s="5">
        <f t="shared" si="5"/>
        <v>727.83679165516014</v>
      </c>
    </row>
    <row r="9" spans="1:12" x14ac:dyDescent="0.35">
      <c r="A9" s="29"/>
      <c r="B9" s="29"/>
      <c r="C9" s="29"/>
      <c r="D9" s="29"/>
      <c r="E9" s="17">
        <f t="shared" si="2"/>
        <v>1000</v>
      </c>
      <c r="F9" s="18">
        <f t="shared" si="0"/>
        <v>0.05</v>
      </c>
      <c r="G9" s="22">
        <f t="shared" si="0"/>
        <v>10</v>
      </c>
      <c r="H9" s="11">
        <f t="shared" si="0"/>
        <v>606.53065971263345</v>
      </c>
      <c r="I9" s="19">
        <f t="shared" si="3"/>
        <v>-1.5000000000000006E-2</v>
      </c>
      <c r="J9" s="5">
        <f t="shared" si="4"/>
        <v>90.97959895689506</v>
      </c>
      <c r="K9" s="5">
        <f t="shared" si="1"/>
        <v>98.157430006079949</v>
      </c>
      <c r="L9" s="5">
        <f t="shared" si="5"/>
        <v>697.51025866952853</v>
      </c>
    </row>
    <row r="10" spans="1:12" x14ac:dyDescent="0.35">
      <c r="A10" s="29"/>
      <c r="B10" s="29"/>
      <c r="C10" s="29"/>
      <c r="D10" s="29"/>
      <c r="E10" s="17">
        <f t="shared" si="2"/>
        <v>1000</v>
      </c>
      <c r="F10" s="18">
        <f t="shared" si="0"/>
        <v>0.05</v>
      </c>
      <c r="G10" s="22">
        <f t="shared" si="0"/>
        <v>10</v>
      </c>
      <c r="H10" s="11">
        <f t="shared" si="0"/>
        <v>606.53065971263345</v>
      </c>
      <c r="I10" s="19">
        <f t="shared" si="3"/>
        <v>-1.0000000000000005E-2</v>
      </c>
      <c r="J10" s="5">
        <f t="shared" si="4"/>
        <v>60.653065971263381</v>
      </c>
      <c r="K10" s="5">
        <f t="shared" si="1"/>
        <v>63.789386323005829</v>
      </c>
      <c r="L10" s="5">
        <f t="shared" si="5"/>
        <v>667.1837256838968</v>
      </c>
    </row>
    <row r="11" spans="1:12" x14ac:dyDescent="0.35">
      <c r="A11" s="29"/>
      <c r="B11" s="29"/>
      <c r="C11" s="29"/>
      <c r="D11" s="29"/>
      <c r="E11" s="17">
        <f t="shared" si="2"/>
        <v>1000</v>
      </c>
      <c r="F11" s="18">
        <f t="shared" si="0"/>
        <v>0.05</v>
      </c>
      <c r="G11" s="22">
        <f t="shared" si="0"/>
        <v>10</v>
      </c>
      <c r="H11" s="11">
        <f t="shared" si="0"/>
        <v>606.53065971263345</v>
      </c>
      <c r="I11" s="19">
        <f t="shared" si="3"/>
        <v>-5.0000000000000053E-3</v>
      </c>
      <c r="J11" s="5">
        <f t="shared" si="4"/>
        <v>30.326532985631705</v>
      </c>
      <c r="K11" s="5">
        <f t="shared" si="1"/>
        <v>31.097491909139876</v>
      </c>
      <c r="L11" s="5">
        <f t="shared" si="5"/>
        <v>636.85719269826518</v>
      </c>
    </row>
    <row r="12" spans="1:12" x14ac:dyDescent="0.35">
      <c r="A12" s="29"/>
      <c r="B12" s="29"/>
      <c r="C12" s="29"/>
      <c r="D12" s="29"/>
      <c r="E12" s="17">
        <f t="shared" si="2"/>
        <v>1000</v>
      </c>
      <c r="F12" s="18">
        <f t="shared" si="0"/>
        <v>0.05</v>
      </c>
      <c r="G12" s="22">
        <f t="shared" si="0"/>
        <v>10</v>
      </c>
      <c r="H12" s="11">
        <f t="shared" si="0"/>
        <v>606.53065971263345</v>
      </c>
      <c r="I12" s="19">
        <f t="shared" si="3"/>
        <v>0</v>
      </c>
      <c r="J12" s="5">
        <f t="shared" si="4"/>
        <v>0</v>
      </c>
      <c r="K12" s="5">
        <f t="shared" si="1"/>
        <v>0</v>
      </c>
      <c r="L12" s="5">
        <f t="shared" si="5"/>
        <v>606.53065971263345</v>
      </c>
    </row>
    <row r="13" spans="1:12" x14ac:dyDescent="0.35">
      <c r="A13" s="29"/>
      <c r="B13" s="29"/>
      <c r="C13" s="29"/>
      <c r="D13" s="29"/>
      <c r="E13" s="17">
        <f t="shared" si="2"/>
        <v>1000</v>
      </c>
      <c r="F13" s="18">
        <f t="shared" si="0"/>
        <v>0.05</v>
      </c>
      <c r="G13" s="22">
        <f t="shared" si="0"/>
        <v>10</v>
      </c>
      <c r="H13" s="11">
        <f t="shared" si="0"/>
        <v>606.53065971263345</v>
      </c>
      <c r="I13" s="19">
        <f t="shared" si="3"/>
        <v>5.0000000000000001E-3</v>
      </c>
      <c r="J13" s="5">
        <f t="shared" si="4"/>
        <v>-30.326532985631673</v>
      </c>
      <c r="K13" s="5">
        <f t="shared" si="1"/>
        <v>-29.58084933214684</v>
      </c>
      <c r="L13" s="5">
        <f t="shared" si="5"/>
        <v>576.20412672700172</v>
      </c>
    </row>
    <row r="14" spans="1:12" x14ac:dyDescent="0.35">
      <c r="A14" s="29"/>
      <c r="B14" s="29"/>
      <c r="C14" s="29"/>
      <c r="D14" s="29"/>
      <c r="E14" s="17">
        <f t="shared" si="2"/>
        <v>1000</v>
      </c>
      <c r="F14" s="18">
        <f t="shared" si="0"/>
        <v>0.05</v>
      </c>
      <c r="G14" s="22">
        <f t="shared" si="0"/>
        <v>10</v>
      </c>
      <c r="H14" s="11">
        <f t="shared" si="0"/>
        <v>606.53065971263345</v>
      </c>
      <c r="I14" s="19">
        <f t="shared" si="3"/>
        <v>0.01</v>
      </c>
      <c r="J14" s="5">
        <f t="shared" si="4"/>
        <v>-60.653065971263345</v>
      </c>
      <c r="K14" s="5">
        <f t="shared" si="1"/>
        <v>-57.719023618607025</v>
      </c>
      <c r="L14" s="5">
        <f t="shared" si="5"/>
        <v>545.87759374137011</v>
      </c>
    </row>
    <row r="15" spans="1:12" x14ac:dyDescent="0.35">
      <c r="A15" s="29"/>
      <c r="B15" s="29"/>
      <c r="C15" s="29"/>
      <c r="D15" s="29"/>
      <c r="E15" s="17">
        <f t="shared" si="2"/>
        <v>1000</v>
      </c>
      <c r="F15" s="18">
        <f t="shared" si="0"/>
        <v>0.05</v>
      </c>
      <c r="G15" s="22">
        <f t="shared" si="0"/>
        <v>10</v>
      </c>
      <c r="H15" s="11">
        <f t="shared" si="0"/>
        <v>606.53065971263345</v>
      </c>
      <c r="I15" s="19">
        <f t="shared" si="3"/>
        <v>1.4999999999999999E-2</v>
      </c>
      <c r="J15" s="5">
        <f t="shared" si="4"/>
        <v>-90.979598956895018</v>
      </c>
      <c r="K15" s="5">
        <f t="shared" si="1"/>
        <v>-84.484882951617351</v>
      </c>
      <c r="L15" s="5">
        <f t="shared" si="5"/>
        <v>515.55106075573849</v>
      </c>
    </row>
    <row r="16" spans="1:12" x14ac:dyDescent="0.35">
      <c r="A16" s="29"/>
      <c r="B16" s="29"/>
      <c r="C16" s="29"/>
      <c r="D16" s="29"/>
      <c r="E16" s="17">
        <f t="shared" si="2"/>
        <v>1000</v>
      </c>
      <c r="F16" s="18">
        <f t="shared" si="0"/>
        <v>0.05</v>
      </c>
      <c r="G16" s="22">
        <f t="shared" si="0"/>
        <v>10</v>
      </c>
      <c r="H16" s="11">
        <f t="shared" si="0"/>
        <v>606.53065971263345</v>
      </c>
      <c r="I16" s="19">
        <f t="shared" si="3"/>
        <v>0.02</v>
      </c>
      <c r="J16" s="5">
        <f t="shared" si="4"/>
        <v>-121.30613194252669</v>
      </c>
      <c r="K16" s="5">
        <f t="shared" si="1"/>
        <v>-109.94535592122401</v>
      </c>
      <c r="L16" s="5">
        <f t="shared" si="5"/>
        <v>485.22452777010676</v>
      </c>
    </row>
    <row r="17" spans="1:12" x14ac:dyDescent="0.35">
      <c r="A17" s="29"/>
      <c r="B17" s="29"/>
      <c r="C17" s="29"/>
      <c r="D17" s="29"/>
      <c r="E17" s="17">
        <f t="shared" si="2"/>
        <v>1000</v>
      </c>
      <c r="F17" s="18">
        <f t="shared" si="0"/>
        <v>0.05</v>
      </c>
      <c r="G17" s="22">
        <f t="shared" si="0"/>
        <v>10</v>
      </c>
      <c r="H17" s="11">
        <f t="shared" si="0"/>
        <v>606.53065971263345</v>
      </c>
      <c r="I17" s="19">
        <f t="shared" si="3"/>
        <v>2.5000000000000001E-2</v>
      </c>
      <c r="J17" s="5">
        <f t="shared" si="4"/>
        <v>-151.63266492815836</v>
      </c>
      <c r="K17" s="5">
        <f t="shared" si="1"/>
        <v>-134.16410697161882</v>
      </c>
      <c r="L17" s="5">
        <f t="shared" si="5"/>
        <v>454.89799478447509</v>
      </c>
    </row>
    <row r="18" spans="1:12" x14ac:dyDescent="0.35">
      <c r="A18" s="29"/>
      <c r="B18" s="29"/>
      <c r="C18" s="29"/>
      <c r="D18" s="29"/>
      <c r="E18" s="17">
        <f t="shared" si="2"/>
        <v>1000</v>
      </c>
      <c r="F18" s="18">
        <f t="shared" si="0"/>
        <v>0.05</v>
      </c>
      <c r="G18" s="22">
        <f t="shared" si="0"/>
        <v>10</v>
      </c>
      <c r="H18" s="11">
        <f t="shared" si="0"/>
        <v>606.53065971263345</v>
      </c>
      <c r="I18" s="19">
        <f t="shared" si="3"/>
        <v>3.0000000000000002E-2</v>
      </c>
      <c r="J18" s="5">
        <f t="shared" si="4"/>
        <v>-181.95919791379006</v>
      </c>
      <c r="K18" s="5">
        <f t="shared" si="1"/>
        <v>-157.20169559541188</v>
      </c>
      <c r="L18" s="5">
        <f t="shared" si="5"/>
        <v>424.57146179884342</v>
      </c>
    </row>
    <row r="19" spans="1:12" x14ac:dyDescent="0.35">
      <c r="A19" s="29"/>
      <c r="B19" s="29"/>
      <c r="C19" s="29"/>
      <c r="D19" s="29"/>
      <c r="E19" s="17">
        <f t="shared" si="2"/>
        <v>1000</v>
      </c>
      <c r="F19" s="18">
        <f t="shared" si="2"/>
        <v>0.05</v>
      </c>
      <c r="G19" s="22">
        <f t="shared" si="2"/>
        <v>10</v>
      </c>
      <c r="H19" s="11">
        <f t="shared" si="2"/>
        <v>606.53065971263345</v>
      </c>
      <c r="I19" s="19">
        <f t="shared" si="3"/>
        <v>3.5000000000000003E-2</v>
      </c>
      <c r="J19" s="5">
        <f t="shared" si="4"/>
        <v>-212.28573089942174</v>
      </c>
      <c r="K19" s="5">
        <f t="shared" si="1"/>
        <v>-179.11572776390682</v>
      </c>
      <c r="L19" s="5">
        <f t="shared" si="5"/>
        <v>394.24492881321169</v>
      </c>
    </row>
    <row r="20" spans="1:12" x14ac:dyDescent="0.35">
      <c r="A20" s="29"/>
      <c r="B20" s="29"/>
      <c r="C20" s="29"/>
      <c r="D20" s="29"/>
      <c r="E20" s="17">
        <f t="shared" si="2"/>
        <v>1000</v>
      </c>
      <c r="F20" s="18">
        <f t="shared" si="2"/>
        <v>0.05</v>
      </c>
      <c r="G20" s="22">
        <f t="shared" si="2"/>
        <v>10</v>
      </c>
      <c r="H20" s="11">
        <f t="shared" si="2"/>
        <v>606.53065971263345</v>
      </c>
      <c r="I20" s="19">
        <f t="shared" si="3"/>
        <v>0.04</v>
      </c>
      <c r="J20" s="5">
        <f t="shared" si="4"/>
        <v>-242.61226388505338</v>
      </c>
      <c r="K20" s="5">
        <f t="shared" si="1"/>
        <v>-199.9609999720343</v>
      </c>
      <c r="L20" s="5">
        <f t="shared" si="5"/>
        <v>363.91839582758007</v>
      </c>
    </row>
    <row r="21" spans="1:12" x14ac:dyDescent="0.35">
      <c r="A21" s="29"/>
      <c r="B21" s="29"/>
      <c r="C21" s="29"/>
      <c r="D21" s="29"/>
      <c r="E21" s="17">
        <f t="shared" si="2"/>
        <v>1000</v>
      </c>
      <c r="F21" s="18">
        <f t="shared" si="2"/>
        <v>0.05</v>
      </c>
      <c r="G21" s="22">
        <f t="shared" si="2"/>
        <v>10</v>
      </c>
      <c r="H21" s="11">
        <f t="shared" si="2"/>
        <v>606.53065971263345</v>
      </c>
      <c r="I21" s="19">
        <f t="shared" si="3"/>
        <v>4.4999999999999998E-2</v>
      </c>
      <c r="J21" s="5">
        <f t="shared" si="4"/>
        <v>-272.93879687068505</v>
      </c>
      <c r="K21" s="5">
        <f t="shared" si="1"/>
        <v>-219.78963625813219</v>
      </c>
      <c r="L21" s="5">
        <f t="shared" si="5"/>
        <v>333.5918628419484</v>
      </c>
    </row>
    <row r="22" spans="1:12" x14ac:dyDescent="0.35">
      <c r="A22" s="29"/>
      <c r="B22" s="29"/>
      <c r="C22" s="29"/>
      <c r="D22" s="29"/>
      <c r="E22" s="17">
        <f t="shared" si="2"/>
        <v>1000</v>
      </c>
      <c r="F22" s="18">
        <f t="shared" si="2"/>
        <v>0.05</v>
      </c>
      <c r="G22" s="22">
        <f t="shared" si="2"/>
        <v>10</v>
      </c>
      <c r="H22" s="11">
        <f t="shared" si="2"/>
        <v>606.53065971263345</v>
      </c>
      <c r="I22" s="19">
        <f t="shared" si="3"/>
        <v>4.9999999999999996E-2</v>
      </c>
      <c r="J22" s="5">
        <f t="shared" si="4"/>
        <v>-303.26532985631667</v>
      </c>
      <c r="K22" s="5">
        <f t="shared" si="1"/>
        <v>-238.6512185411911</v>
      </c>
      <c r="L22" s="5">
        <f t="shared" si="5"/>
        <v>303.26532985631678</v>
      </c>
    </row>
    <row r="23" spans="1:12" x14ac:dyDescent="0.35">
      <c r="A23" s="29"/>
      <c r="B23" s="29"/>
      <c r="C23" s="29"/>
      <c r="D23" s="29"/>
    </row>
    <row r="24" spans="1:12" x14ac:dyDescent="0.35">
      <c r="A24" s="29"/>
      <c r="B24" s="29"/>
      <c r="C24" s="29"/>
      <c r="D24" s="29"/>
    </row>
    <row r="25" spans="1:12" x14ac:dyDescent="0.35">
      <c r="A25" s="29"/>
      <c r="B25" s="29"/>
      <c r="C25" s="29"/>
      <c r="D25" s="29"/>
    </row>
    <row r="26" spans="1:12" x14ac:dyDescent="0.35">
      <c r="A26" s="29"/>
      <c r="B26" s="29"/>
      <c r="C26" s="29"/>
      <c r="D26" s="29"/>
    </row>
    <row r="27" spans="1:12" x14ac:dyDescent="0.35">
      <c r="A27" s="29"/>
      <c r="B27" s="29"/>
      <c r="C27" s="29"/>
      <c r="D27" s="29"/>
    </row>
    <row r="28" spans="1:12" x14ac:dyDescent="0.35">
      <c r="A28" s="29"/>
      <c r="B28" s="29"/>
      <c r="C28" s="29"/>
      <c r="D28" s="29"/>
    </row>
    <row r="29" spans="1:12" x14ac:dyDescent="0.35">
      <c r="A29" s="29"/>
      <c r="B29" s="29"/>
      <c r="C29" s="29"/>
      <c r="D29" s="29"/>
    </row>
  </sheetData>
  <mergeCells count="1">
    <mergeCell ref="A1:D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</vt:lpstr>
      <vt:lpstr>Bonds</vt:lpstr>
      <vt:lpstr>Relative Change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McKeown</dc:creator>
  <cp:lastModifiedBy>Robert McKeown</cp:lastModifiedBy>
  <dcterms:created xsi:type="dcterms:W3CDTF">2021-11-13T19:12:05Z</dcterms:created>
  <dcterms:modified xsi:type="dcterms:W3CDTF">2022-02-23T23:25:50Z</dcterms:modified>
</cp:coreProperties>
</file>