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5580" yWindow="80" windowWidth="25600" windowHeight="16060" tabRatio="500"/>
  </bookViews>
  <sheets>
    <sheet name="Sheet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32" i="1" l="1"/>
  <c r="F308" i="1"/>
  <c r="F282" i="1"/>
  <c r="F257" i="1"/>
  <c r="F233" i="1"/>
  <c r="F208" i="1"/>
  <c r="F185" i="1"/>
  <c r="F160" i="1"/>
  <c r="F131" i="1"/>
  <c r="F106" i="1"/>
  <c r="F79" i="1"/>
  <c r="F56" i="1"/>
  <c r="F31" i="1"/>
  <c r="F8" i="1"/>
  <c r="K265" i="1"/>
  <c r="K268" i="1"/>
  <c r="K267" i="1"/>
  <c r="K39" i="1"/>
  <c r="K341" i="1"/>
  <c r="K340" i="1"/>
  <c r="K317" i="1"/>
  <c r="K316" i="1"/>
  <c r="K295" i="1"/>
  <c r="K294" i="1"/>
  <c r="K293" i="1"/>
  <c r="K292" i="1"/>
  <c r="K242" i="1"/>
  <c r="K241" i="1"/>
  <c r="K219" i="1"/>
  <c r="K218" i="1"/>
  <c r="K217" i="1"/>
  <c r="K192" i="1"/>
  <c r="K169" i="1"/>
  <c r="K168" i="1"/>
  <c r="K150" i="1"/>
  <c r="K149" i="1"/>
  <c r="K148" i="1"/>
  <c r="K147" i="1"/>
  <c r="K146" i="1"/>
  <c r="K145" i="1"/>
  <c r="K144" i="1"/>
  <c r="K117" i="1"/>
  <c r="K116" i="1"/>
  <c r="K115" i="1"/>
  <c r="K94" i="1"/>
  <c r="K93" i="1"/>
  <c r="K92" i="1"/>
  <c r="K91" i="1"/>
  <c r="K90" i="1"/>
  <c r="K63" i="1"/>
  <c r="K42" i="1"/>
  <c r="K41" i="1"/>
  <c r="K17" i="1"/>
  <c r="K16" i="1"/>
</calcChain>
</file>

<file path=xl/sharedStrings.xml><?xml version="1.0" encoding="utf-8"?>
<sst xmlns="http://schemas.openxmlformats.org/spreadsheetml/2006/main" count="158" uniqueCount="53">
  <si>
    <t>start sample: 65</t>
  </si>
  <si>
    <t>time</t>
  </si>
  <si>
    <t>start sample: 112</t>
  </si>
  <si>
    <t>start sample: 118</t>
  </si>
  <si>
    <t>start sample: 97</t>
  </si>
  <si>
    <t>start sample: 93</t>
  </si>
  <si>
    <t>start sample: 79</t>
  </si>
  <si>
    <t>start sample: 181</t>
  </si>
  <si>
    <t>start sample: 212</t>
  </si>
  <si>
    <t>Hz</t>
  </si>
  <si>
    <t>start sample: 80</t>
  </si>
  <si>
    <t>start sample: 6</t>
  </si>
  <si>
    <t>start sample: 44100</t>
  </si>
  <si>
    <t>start sample: 170</t>
  </si>
  <si>
    <t>start sample: 94</t>
  </si>
  <si>
    <t xml:space="preserve"> </t>
  </si>
  <si>
    <t>n.a.</t>
  </si>
  <si>
    <t>phons</t>
  </si>
  <si>
    <t>cents above/below fundamental</t>
  </si>
  <si>
    <t>n.a</t>
  </si>
  <si>
    <t>end sample: 220565</t>
  </si>
  <si>
    <t>end sample: 220612</t>
  </si>
  <si>
    <t>BonangBarungPl3l</t>
  </si>
  <si>
    <t>end sample: 185947</t>
  </si>
  <si>
    <t>end sample: 220597</t>
  </si>
  <si>
    <t>BonangBarungPl4l</t>
  </si>
  <si>
    <t>BonangBarungPl5l</t>
  </si>
  <si>
    <t>end sample: 136748</t>
  </si>
  <si>
    <t>end sample: 133006</t>
  </si>
  <si>
    <t>BonangBarungPl6l</t>
  </si>
  <si>
    <t>BonangBarungPl7l</t>
  </si>
  <si>
    <t>end sample: 108034</t>
  </si>
  <si>
    <t>BonangBarungPl1</t>
  </si>
  <si>
    <t>end sample: 181004</t>
  </si>
  <si>
    <t>BonangBarungPl2</t>
  </si>
  <si>
    <t>end sample: 174016</t>
  </si>
  <si>
    <t>BonangBarungPl3</t>
  </si>
  <si>
    <t>end sample: 220506</t>
  </si>
  <si>
    <t>end sample: 177393</t>
  </si>
  <si>
    <t>end sample: 181525</t>
  </si>
  <si>
    <t>BonangBarungPl5</t>
  </si>
  <si>
    <t>BonangBarungPl6</t>
  </si>
  <si>
    <t>end sample: 220670</t>
  </si>
  <si>
    <t>BonangBarungPl7</t>
  </si>
  <si>
    <t>end sample: 177880</t>
  </si>
  <si>
    <t>duration:</t>
  </si>
  <si>
    <t>BonangBarungPl4</t>
  </si>
  <si>
    <t>BonangBarungPl1l</t>
  </si>
  <si>
    <t>BonangBarungPl2l</t>
  </si>
  <si>
    <t xml:space="preserve">The 14 bonang barung pelog spectra analyzed below correspond to the tones recorded in the file 'Bonang Barung Pelog Tones in Ascending Order' accessible online at the following url: </t>
  </si>
  <si>
    <t>http://yorkspace.library.yorku.ca/xmlui/handle/10315/30463</t>
  </si>
  <si>
    <t>http://www.marsudiraras.org/gamelan/wav/</t>
  </si>
  <si>
    <t>The designations of individual tones (e.g., BonangBarungPl1l) correspond to the abbreviations at the Webpage 'Full resolution samples of gamelan Kyai Parijata' at the following url: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</si>
</sst>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b/>
      <sz val="12"/>
      <color rgb="FF000000"/>
      <name val="Times New Roman"/>
    </font>
    <font>
      <b/>
      <i/>
      <u/>
      <sz val="12"/>
      <color theme="1"/>
      <name val="Times New Roman"/>
    </font>
    <font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0" fontId="6" fillId="0" borderId="0" xfId="0" applyFont="1"/>
    <xf numFmtId="2" fontId="4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left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2" fontId="3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left"/>
    </xf>
    <xf numFmtId="3" fontId="4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/>
    </xf>
    <xf numFmtId="165" fontId="3" fillId="0" borderId="0" xfId="0" applyNumberFormat="1" applyFont="1"/>
    <xf numFmtId="0" fontId="4" fillId="0" borderId="0" xfId="0" quotePrefix="1" applyFont="1"/>
  </cellXfs>
  <cellStyles count="19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293</c:v>
          </c:tx>
          <c:val>
            <c:numRef>
              <c:f>[1]Sheet1!$B$32:$AH$32</c:f>
              <c:numCache>
                <c:formatCode>General</c:formatCode>
                <c:ptCount val="33"/>
                <c:pt idx="0">
                  <c:v>55.994289</c:v>
                </c:pt>
                <c:pt idx="1">
                  <c:v>63.209343</c:v>
                </c:pt>
                <c:pt idx="2">
                  <c:v>64.059045</c:v>
                </c:pt>
                <c:pt idx="3">
                  <c:v>66.147987</c:v>
                </c:pt>
                <c:pt idx="4">
                  <c:v>68.010159</c:v>
                </c:pt>
                <c:pt idx="5">
                  <c:v>70.10597199999999</c:v>
                </c:pt>
                <c:pt idx="6">
                  <c:v>72.77513</c:v>
                </c:pt>
                <c:pt idx="7">
                  <c:v>75.142993</c:v>
                </c:pt>
                <c:pt idx="8">
                  <c:v>75.1521</c:v>
                </c:pt>
                <c:pt idx="9">
                  <c:v>58.45109</c:v>
                </c:pt>
                <c:pt idx="10">
                  <c:v>35.613107</c:v>
                </c:pt>
                <c:pt idx="11">
                  <c:v>22.940507</c:v>
                </c:pt>
                <c:pt idx="12">
                  <c:v>15.282277</c:v>
                </c:pt>
                <c:pt idx="13">
                  <c:v>10.081978</c:v>
                </c:pt>
                <c:pt idx="14">
                  <c:v>6.739477</c:v>
                </c:pt>
                <c:pt idx="15">
                  <c:v>4.457409</c:v>
                </c:pt>
                <c:pt idx="16">
                  <c:v>3.054169</c:v>
                </c:pt>
                <c:pt idx="17">
                  <c:v>2.021779</c:v>
                </c:pt>
                <c:pt idx="18">
                  <c:v>1.35901</c:v>
                </c:pt>
                <c:pt idx="19">
                  <c:v>0.929422</c:v>
                </c:pt>
                <c:pt idx="20">
                  <c:v>0.632251</c:v>
                </c:pt>
                <c:pt idx="21">
                  <c:v>0.439489</c:v>
                </c:pt>
                <c:pt idx="22">
                  <c:v>0.29624</c:v>
                </c:pt>
                <c:pt idx="23">
                  <c:v>0.211596</c:v>
                </c:pt>
                <c:pt idx="24">
                  <c:v>0.129207</c:v>
                </c:pt>
                <c:pt idx="25">
                  <c:v>0.074554</c:v>
                </c:pt>
                <c:pt idx="26">
                  <c:v>0.045318</c:v>
                </c:pt>
                <c:pt idx="27">
                  <c:v>0.041904</c:v>
                </c:pt>
                <c:pt idx="28">
                  <c:v>0.030882</c:v>
                </c:pt>
                <c:pt idx="29">
                  <c:v>0.021282</c:v>
                </c:pt>
                <c:pt idx="30">
                  <c:v>0.021229</c:v>
                </c:pt>
                <c:pt idx="31">
                  <c:v>0.015876</c:v>
                </c:pt>
                <c:pt idx="32">
                  <c:v>0.015692</c:v>
                </c:pt>
              </c:numCache>
            </c:numRef>
          </c:val>
          <c:smooth val="0"/>
        </c:ser>
        <c:ser>
          <c:idx val="1"/>
          <c:order val="1"/>
          <c:tx>
            <c:v>896.5</c:v>
          </c:tx>
          <c:val>
            <c:numRef>
              <c:f>[1]Sheet1!$B$33:$AH$33</c:f>
              <c:numCache>
                <c:formatCode>General</c:formatCode>
                <c:ptCount val="33"/>
                <c:pt idx="0">
                  <c:v>25.487214</c:v>
                </c:pt>
                <c:pt idx="1">
                  <c:v>23.473893</c:v>
                </c:pt>
                <c:pt idx="2">
                  <c:v>21.523573</c:v>
                </c:pt>
                <c:pt idx="3">
                  <c:v>18.523435</c:v>
                </c:pt>
                <c:pt idx="4">
                  <c:v>15.538313</c:v>
                </c:pt>
                <c:pt idx="5">
                  <c:v>12.805436</c:v>
                </c:pt>
                <c:pt idx="6">
                  <c:v>10.598103</c:v>
                </c:pt>
                <c:pt idx="7">
                  <c:v>9.063718</c:v>
                </c:pt>
                <c:pt idx="8">
                  <c:v>9.056149</c:v>
                </c:pt>
                <c:pt idx="9">
                  <c:v>2.564828</c:v>
                </c:pt>
                <c:pt idx="10">
                  <c:v>0.828141</c:v>
                </c:pt>
                <c:pt idx="11">
                  <c:v>0.086027</c:v>
                </c:pt>
                <c:pt idx="12">
                  <c:v>0.018605</c:v>
                </c:pt>
                <c:pt idx="13">
                  <c:v>0.010105</c:v>
                </c:pt>
                <c:pt idx="14">
                  <c:v>0.008559</c:v>
                </c:pt>
                <c:pt idx="15">
                  <c:v>0.006516</c:v>
                </c:pt>
                <c:pt idx="16">
                  <c:v>0.007452</c:v>
                </c:pt>
                <c:pt idx="17">
                  <c:v>0.004457</c:v>
                </c:pt>
                <c:pt idx="18">
                  <c:v>0.003006</c:v>
                </c:pt>
                <c:pt idx="19">
                  <c:v>0.004508</c:v>
                </c:pt>
                <c:pt idx="20">
                  <c:v>0.003263</c:v>
                </c:pt>
                <c:pt idx="21">
                  <c:v>0.003</c:v>
                </c:pt>
                <c:pt idx="22">
                  <c:v>0.00308</c:v>
                </c:pt>
                <c:pt idx="23">
                  <c:v>0.006923</c:v>
                </c:pt>
                <c:pt idx="24">
                  <c:v>0.010722</c:v>
                </c:pt>
                <c:pt idx="25">
                  <c:v>0.004426</c:v>
                </c:pt>
                <c:pt idx="26">
                  <c:v>0.003612</c:v>
                </c:pt>
                <c:pt idx="27">
                  <c:v>0.002249</c:v>
                </c:pt>
                <c:pt idx="28">
                  <c:v>0.003033</c:v>
                </c:pt>
                <c:pt idx="29">
                  <c:v>0.002623</c:v>
                </c:pt>
                <c:pt idx="30">
                  <c:v>0.002081</c:v>
                </c:pt>
                <c:pt idx="31">
                  <c:v>0.000986</c:v>
                </c:pt>
                <c:pt idx="32">
                  <c:v>0.001869</c:v>
                </c:pt>
              </c:numCache>
            </c:numRef>
          </c:val>
          <c:smooth val="0"/>
        </c:ser>
        <c:ser>
          <c:idx val="2"/>
          <c:order val="2"/>
          <c:tx>
            <c:v>497.5</c:v>
          </c:tx>
          <c:val>
            <c:numRef>
              <c:f>[1]Sheet1!$B$34:$AH$34</c:f>
              <c:numCache>
                <c:formatCode>General</c:formatCode>
                <c:ptCount val="33"/>
                <c:pt idx="0">
                  <c:v>6.890805</c:v>
                </c:pt>
                <c:pt idx="1">
                  <c:v>4.045065</c:v>
                </c:pt>
                <c:pt idx="2">
                  <c:v>4.07187</c:v>
                </c:pt>
                <c:pt idx="3">
                  <c:v>3.582826</c:v>
                </c:pt>
                <c:pt idx="4">
                  <c:v>3.603924</c:v>
                </c:pt>
                <c:pt idx="5">
                  <c:v>3.577234</c:v>
                </c:pt>
                <c:pt idx="6">
                  <c:v>3.510546</c:v>
                </c:pt>
                <c:pt idx="7">
                  <c:v>3.404839</c:v>
                </c:pt>
                <c:pt idx="8">
                  <c:v>3.396491</c:v>
                </c:pt>
                <c:pt idx="9">
                  <c:v>1.690984</c:v>
                </c:pt>
                <c:pt idx="10">
                  <c:v>0.756095</c:v>
                </c:pt>
                <c:pt idx="11">
                  <c:v>0.388688</c:v>
                </c:pt>
                <c:pt idx="12">
                  <c:v>0.199515</c:v>
                </c:pt>
                <c:pt idx="13">
                  <c:v>0.122532</c:v>
                </c:pt>
                <c:pt idx="14">
                  <c:v>0.077287</c:v>
                </c:pt>
                <c:pt idx="15">
                  <c:v>0.051374</c:v>
                </c:pt>
                <c:pt idx="16">
                  <c:v>0.021456</c:v>
                </c:pt>
                <c:pt idx="17">
                  <c:v>0.021723</c:v>
                </c:pt>
                <c:pt idx="18">
                  <c:v>0.011778</c:v>
                </c:pt>
                <c:pt idx="19">
                  <c:v>0.006493</c:v>
                </c:pt>
                <c:pt idx="20">
                  <c:v>0.005181</c:v>
                </c:pt>
                <c:pt idx="21">
                  <c:v>0.006609</c:v>
                </c:pt>
                <c:pt idx="22">
                  <c:v>0.007117</c:v>
                </c:pt>
                <c:pt idx="23">
                  <c:v>0.010269</c:v>
                </c:pt>
                <c:pt idx="24">
                  <c:v>0.008721</c:v>
                </c:pt>
                <c:pt idx="25">
                  <c:v>0.009575</c:v>
                </c:pt>
                <c:pt idx="26">
                  <c:v>0.00691</c:v>
                </c:pt>
                <c:pt idx="27">
                  <c:v>0.005309</c:v>
                </c:pt>
                <c:pt idx="28">
                  <c:v>0.005476</c:v>
                </c:pt>
                <c:pt idx="29">
                  <c:v>0.007303</c:v>
                </c:pt>
                <c:pt idx="30">
                  <c:v>0.005107</c:v>
                </c:pt>
                <c:pt idx="31">
                  <c:v>0.005346</c:v>
                </c:pt>
                <c:pt idx="32">
                  <c:v>0.006376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41507048"/>
        <c:axId val="-2041501112"/>
      </c:lineChart>
      <c:catAx>
        <c:axId val="-204150704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41501112"/>
        <c:crosses val="autoZero"/>
        <c:auto val="1"/>
        <c:lblAlgn val="ctr"/>
        <c:lblOffset val="100"/>
        <c:noMultiLvlLbl val="0"/>
      </c:catAx>
      <c:valAx>
        <c:axId val="-2041501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41507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305.5</c:v>
          </c:tx>
          <c:val>
            <c:numRef>
              <c:f>[1]Sheet1!$B$82:$AH$82</c:f>
              <c:numCache>
                <c:formatCode>General</c:formatCode>
                <c:ptCount val="33"/>
                <c:pt idx="0">
                  <c:v>76.961735</c:v>
                </c:pt>
                <c:pt idx="1">
                  <c:v>76.707303</c:v>
                </c:pt>
                <c:pt idx="2">
                  <c:v>78.20153</c:v>
                </c:pt>
                <c:pt idx="3">
                  <c:v>77.3283</c:v>
                </c:pt>
                <c:pt idx="4">
                  <c:v>75.278488</c:v>
                </c:pt>
                <c:pt idx="5">
                  <c:v>72.181213</c:v>
                </c:pt>
                <c:pt idx="6">
                  <c:v>68.314584</c:v>
                </c:pt>
                <c:pt idx="7">
                  <c:v>64.080911</c:v>
                </c:pt>
                <c:pt idx="8">
                  <c:v>64.063312</c:v>
                </c:pt>
                <c:pt idx="9">
                  <c:v>29.179974</c:v>
                </c:pt>
                <c:pt idx="10">
                  <c:v>14.926804</c:v>
                </c:pt>
                <c:pt idx="11">
                  <c:v>8.149351</c:v>
                </c:pt>
                <c:pt idx="12">
                  <c:v>4.52395</c:v>
                </c:pt>
                <c:pt idx="13">
                  <c:v>2.635677</c:v>
                </c:pt>
                <c:pt idx="14">
                  <c:v>1.619566</c:v>
                </c:pt>
                <c:pt idx="15">
                  <c:v>0.933703</c:v>
                </c:pt>
                <c:pt idx="16">
                  <c:v>0.510651</c:v>
                </c:pt>
                <c:pt idx="17">
                  <c:v>0.328144</c:v>
                </c:pt>
                <c:pt idx="18">
                  <c:v>0.213061</c:v>
                </c:pt>
                <c:pt idx="19">
                  <c:v>0.105072</c:v>
                </c:pt>
                <c:pt idx="20">
                  <c:v>0.050222</c:v>
                </c:pt>
                <c:pt idx="21">
                  <c:v>0.050172</c:v>
                </c:pt>
                <c:pt idx="22">
                  <c:v>0.023273</c:v>
                </c:pt>
                <c:pt idx="23">
                  <c:v>0.026727</c:v>
                </c:pt>
                <c:pt idx="24">
                  <c:v>0.01073</c:v>
                </c:pt>
                <c:pt idx="25">
                  <c:v>0.010689</c:v>
                </c:pt>
                <c:pt idx="26">
                  <c:v>0.017315</c:v>
                </c:pt>
                <c:pt idx="27">
                  <c:v>0.018906</c:v>
                </c:pt>
                <c:pt idx="28">
                  <c:v>0.016767</c:v>
                </c:pt>
                <c:pt idx="29">
                  <c:v>0.029671</c:v>
                </c:pt>
                <c:pt idx="30">
                  <c:v>0.027267</c:v>
                </c:pt>
                <c:pt idx="31">
                  <c:v>0.018683</c:v>
                </c:pt>
                <c:pt idx="32">
                  <c:v>0.025899</c:v>
                </c:pt>
              </c:numCache>
            </c:numRef>
          </c:val>
          <c:smooth val="0"/>
        </c:ser>
        <c:ser>
          <c:idx val="1"/>
          <c:order val="1"/>
          <c:tx>
            <c:v>317</c:v>
          </c:tx>
          <c:val>
            <c:numRef>
              <c:f>[1]Sheet1!$B$83:$AH$83</c:f>
              <c:numCache>
                <c:formatCode>General</c:formatCode>
                <c:ptCount val="33"/>
                <c:pt idx="0">
                  <c:v>76.961735</c:v>
                </c:pt>
                <c:pt idx="1">
                  <c:v>76.707303</c:v>
                </c:pt>
                <c:pt idx="2">
                  <c:v>78.20153</c:v>
                </c:pt>
                <c:pt idx="3">
                  <c:v>77.3283</c:v>
                </c:pt>
                <c:pt idx="4">
                  <c:v>75.278488</c:v>
                </c:pt>
                <c:pt idx="5">
                  <c:v>72.181213</c:v>
                </c:pt>
                <c:pt idx="6">
                  <c:v>68.314584</c:v>
                </c:pt>
                <c:pt idx="7">
                  <c:v>64.080911</c:v>
                </c:pt>
                <c:pt idx="8">
                  <c:v>64.063312</c:v>
                </c:pt>
                <c:pt idx="9">
                  <c:v>29.179974</c:v>
                </c:pt>
                <c:pt idx="10">
                  <c:v>14.926804</c:v>
                </c:pt>
                <c:pt idx="11">
                  <c:v>8.149351</c:v>
                </c:pt>
                <c:pt idx="12">
                  <c:v>4.52395</c:v>
                </c:pt>
                <c:pt idx="13">
                  <c:v>2.635677</c:v>
                </c:pt>
                <c:pt idx="14">
                  <c:v>1.619566</c:v>
                </c:pt>
                <c:pt idx="15">
                  <c:v>0.933703</c:v>
                </c:pt>
                <c:pt idx="16">
                  <c:v>0.510651</c:v>
                </c:pt>
                <c:pt idx="17">
                  <c:v>0.328144</c:v>
                </c:pt>
                <c:pt idx="18">
                  <c:v>0.213061</c:v>
                </c:pt>
                <c:pt idx="19">
                  <c:v>0.105072</c:v>
                </c:pt>
                <c:pt idx="20">
                  <c:v>0.050222</c:v>
                </c:pt>
                <c:pt idx="21">
                  <c:v>0.050172</c:v>
                </c:pt>
                <c:pt idx="22">
                  <c:v>0.023273</c:v>
                </c:pt>
                <c:pt idx="23">
                  <c:v>0.025306</c:v>
                </c:pt>
                <c:pt idx="24">
                  <c:v>0.01073</c:v>
                </c:pt>
                <c:pt idx="25">
                  <c:v>0.010689</c:v>
                </c:pt>
                <c:pt idx="26">
                  <c:v>0.017315</c:v>
                </c:pt>
                <c:pt idx="27">
                  <c:v>0.018906</c:v>
                </c:pt>
                <c:pt idx="28">
                  <c:v>0.016767</c:v>
                </c:pt>
                <c:pt idx="29">
                  <c:v>0.029671</c:v>
                </c:pt>
                <c:pt idx="30">
                  <c:v>0.027267</c:v>
                </c:pt>
                <c:pt idx="31">
                  <c:v>0.018683</c:v>
                </c:pt>
                <c:pt idx="32">
                  <c:v>0.014837</c:v>
                </c:pt>
              </c:numCache>
            </c:numRef>
          </c:val>
          <c:smooth val="0"/>
        </c:ser>
        <c:ser>
          <c:idx val="2"/>
          <c:order val="2"/>
          <c:tx>
            <c:v>899.5</c:v>
          </c:tx>
          <c:val>
            <c:numRef>
              <c:f>[1]Sheet1!$B$84:$AH$84</c:f>
              <c:numCache>
                <c:formatCode>General</c:formatCode>
                <c:ptCount val="33"/>
                <c:pt idx="0">
                  <c:v>12.664084</c:v>
                </c:pt>
                <c:pt idx="1">
                  <c:v>11.20485</c:v>
                </c:pt>
                <c:pt idx="2">
                  <c:v>10.042534</c:v>
                </c:pt>
                <c:pt idx="3">
                  <c:v>9.134313000000001</c:v>
                </c:pt>
                <c:pt idx="4">
                  <c:v>8.279183</c:v>
                </c:pt>
                <c:pt idx="5">
                  <c:v>7.131569</c:v>
                </c:pt>
                <c:pt idx="6">
                  <c:v>5.991908</c:v>
                </c:pt>
                <c:pt idx="7">
                  <c:v>4.987829</c:v>
                </c:pt>
                <c:pt idx="8">
                  <c:v>4.985588</c:v>
                </c:pt>
                <c:pt idx="9">
                  <c:v>0.308722</c:v>
                </c:pt>
                <c:pt idx="10">
                  <c:v>0.218415</c:v>
                </c:pt>
                <c:pt idx="11">
                  <c:v>0.039712</c:v>
                </c:pt>
                <c:pt idx="12">
                  <c:v>0.032195</c:v>
                </c:pt>
                <c:pt idx="13">
                  <c:v>0.00869</c:v>
                </c:pt>
                <c:pt idx="14">
                  <c:v>0.00316</c:v>
                </c:pt>
                <c:pt idx="15">
                  <c:v>0.004315</c:v>
                </c:pt>
                <c:pt idx="16">
                  <c:v>0.004421</c:v>
                </c:pt>
                <c:pt idx="17">
                  <c:v>0.002061</c:v>
                </c:pt>
                <c:pt idx="18">
                  <c:v>0.003282</c:v>
                </c:pt>
                <c:pt idx="19">
                  <c:v>0.005338</c:v>
                </c:pt>
                <c:pt idx="20">
                  <c:v>0.004119</c:v>
                </c:pt>
                <c:pt idx="21">
                  <c:v>0.003658</c:v>
                </c:pt>
                <c:pt idx="22">
                  <c:v>0.004386</c:v>
                </c:pt>
                <c:pt idx="23">
                  <c:v>0.008644</c:v>
                </c:pt>
                <c:pt idx="24">
                  <c:v>0.006798</c:v>
                </c:pt>
                <c:pt idx="25">
                  <c:v>0.002458</c:v>
                </c:pt>
                <c:pt idx="26">
                  <c:v>0.003612</c:v>
                </c:pt>
                <c:pt idx="27">
                  <c:v>0.005229</c:v>
                </c:pt>
                <c:pt idx="28">
                  <c:v>0.00366</c:v>
                </c:pt>
                <c:pt idx="29">
                  <c:v>0.003453</c:v>
                </c:pt>
                <c:pt idx="30">
                  <c:v>0.003712</c:v>
                </c:pt>
                <c:pt idx="31">
                  <c:v>0.002954</c:v>
                </c:pt>
                <c:pt idx="32">
                  <c:v>0.002024</c:v>
                </c:pt>
              </c:numCache>
            </c:numRef>
          </c:val>
          <c:smooth val="0"/>
        </c:ser>
        <c:ser>
          <c:idx val="3"/>
          <c:order val="3"/>
          <c:tx>
            <c:v>514.5</c:v>
          </c:tx>
          <c:val>
            <c:numRef>
              <c:f>[1]Sheet1!$B$85:$AH$85</c:f>
              <c:numCache>
                <c:formatCode>General</c:formatCode>
                <c:ptCount val="33"/>
                <c:pt idx="0">
                  <c:v>7.62346</c:v>
                </c:pt>
                <c:pt idx="1">
                  <c:v>2.428295</c:v>
                </c:pt>
                <c:pt idx="2">
                  <c:v>2.198361</c:v>
                </c:pt>
                <c:pt idx="3">
                  <c:v>2.651546</c:v>
                </c:pt>
                <c:pt idx="4">
                  <c:v>2.813659</c:v>
                </c:pt>
                <c:pt idx="5">
                  <c:v>2.795261</c:v>
                </c:pt>
                <c:pt idx="6">
                  <c:v>2.68197</c:v>
                </c:pt>
                <c:pt idx="7">
                  <c:v>2.561422</c:v>
                </c:pt>
                <c:pt idx="8">
                  <c:v>2.560718</c:v>
                </c:pt>
                <c:pt idx="9">
                  <c:v>1.160466</c:v>
                </c:pt>
                <c:pt idx="10">
                  <c:v>0.62417</c:v>
                </c:pt>
                <c:pt idx="11">
                  <c:v>0.417079</c:v>
                </c:pt>
                <c:pt idx="12">
                  <c:v>0.276079</c:v>
                </c:pt>
                <c:pt idx="13">
                  <c:v>0.172276</c:v>
                </c:pt>
                <c:pt idx="14">
                  <c:v>0.112025</c:v>
                </c:pt>
                <c:pt idx="15">
                  <c:v>0.068547</c:v>
                </c:pt>
                <c:pt idx="16">
                  <c:v>0.046842</c:v>
                </c:pt>
                <c:pt idx="17">
                  <c:v>0.023516</c:v>
                </c:pt>
                <c:pt idx="18">
                  <c:v>0.018212</c:v>
                </c:pt>
                <c:pt idx="19">
                  <c:v>0.015543</c:v>
                </c:pt>
                <c:pt idx="20">
                  <c:v>0.004237</c:v>
                </c:pt>
                <c:pt idx="21">
                  <c:v>0.007423</c:v>
                </c:pt>
                <c:pt idx="22">
                  <c:v>0.007286</c:v>
                </c:pt>
                <c:pt idx="23">
                  <c:v>0.007005</c:v>
                </c:pt>
                <c:pt idx="24">
                  <c:v>0.006049</c:v>
                </c:pt>
                <c:pt idx="25">
                  <c:v>0.006684</c:v>
                </c:pt>
                <c:pt idx="26">
                  <c:v>0.005285</c:v>
                </c:pt>
                <c:pt idx="27">
                  <c:v>0.006275</c:v>
                </c:pt>
                <c:pt idx="28">
                  <c:v>0.005302</c:v>
                </c:pt>
                <c:pt idx="29">
                  <c:v>0.007644</c:v>
                </c:pt>
                <c:pt idx="30">
                  <c:v>0.009269</c:v>
                </c:pt>
                <c:pt idx="31">
                  <c:v>0.005311</c:v>
                </c:pt>
                <c:pt idx="32">
                  <c:v>0.008749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7552440"/>
        <c:axId val="-2041538072"/>
      </c:lineChart>
      <c:catAx>
        <c:axId val="-2037552440"/>
        <c:scaling>
          <c:orientation val="minMax"/>
        </c:scaling>
        <c:delete val="0"/>
        <c:axPos val="b"/>
        <c:majorTickMark val="out"/>
        <c:minorTickMark val="none"/>
        <c:tickLblPos val="nextTo"/>
        <c:crossAx val="-2041538072"/>
        <c:crosses val="autoZero"/>
        <c:auto val="1"/>
        <c:lblAlgn val="ctr"/>
        <c:lblOffset val="100"/>
        <c:noMultiLvlLbl val="0"/>
      </c:catAx>
      <c:valAx>
        <c:axId val="-2041538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7552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348</c:v>
          </c:tx>
          <c:val>
            <c:numRef>
              <c:f>[1]Sheet1!$C$135:$AD$135</c:f>
              <c:numCache>
                <c:formatCode>General</c:formatCode>
                <c:ptCount val="28"/>
                <c:pt idx="0">
                  <c:v>65.496925</c:v>
                </c:pt>
                <c:pt idx="1">
                  <c:v>63.294034</c:v>
                </c:pt>
                <c:pt idx="2">
                  <c:v>58.203972</c:v>
                </c:pt>
                <c:pt idx="3">
                  <c:v>54.193321</c:v>
                </c:pt>
                <c:pt idx="4">
                  <c:v>50.915759</c:v>
                </c:pt>
                <c:pt idx="5">
                  <c:v>47.93322</c:v>
                </c:pt>
                <c:pt idx="6">
                  <c:v>45.413254</c:v>
                </c:pt>
                <c:pt idx="7">
                  <c:v>45.406637</c:v>
                </c:pt>
                <c:pt idx="8">
                  <c:v>28.673613</c:v>
                </c:pt>
                <c:pt idx="9">
                  <c:v>12.185278</c:v>
                </c:pt>
                <c:pt idx="10">
                  <c:v>4.477684</c:v>
                </c:pt>
                <c:pt idx="11">
                  <c:v>1.420646</c:v>
                </c:pt>
                <c:pt idx="12">
                  <c:v>0.259954</c:v>
                </c:pt>
                <c:pt idx="13">
                  <c:v>0.104461</c:v>
                </c:pt>
                <c:pt idx="14">
                  <c:v>0.063557</c:v>
                </c:pt>
                <c:pt idx="15">
                  <c:v>0.02351</c:v>
                </c:pt>
                <c:pt idx="16">
                  <c:v>0.042687</c:v>
                </c:pt>
                <c:pt idx="17">
                  <c:v>0.032993</c:v>
                </c:pt>
                <c:pt idx="18">
                  <c:v>0.033736</c:v>
                </c:pt>
                <c:pt idx="19">
                  <c:v>0.029888</c:v>
                </c:pt>
                <c:pt idx="20">
                  <c:v>0.012596</c:v>
                </c:pt>
                <c:pt idx="21">
                  <c:v>0.018337</c:v>
                </c:pt>
                <c:pt idx="22">
                  <c:v>0.023288</c:v>
                </c:pt>
                <c:pt idx="23">
                  <c:v>0.014908</c:v>
                </c:pt>
                <c:pt idx="24">
                  <c:v>0.019469</c:v>
                </c:pt>
                <c:pt idx="25">
                  <c:v>0.006858</c:v>
                </c:pt>
                <c:pt idx="26">
                  <c:v>0.011122</c:v>
                </c:pt>
                <c:pt idx="27">
                  <c:v>0.019241</c:v>
                </c:pt>
              </c:numCache>
            </c:numRef>
          </c:val>
          <c:smooth val="0"/>
        </c:ser>
        <c:ser>
          <c:idx val="1"/>
          <c:order val="1"/>
          <c:tx>
            <c:v>892</c:v>
          </c:tx>
          <c:val>
            <c:numRef>
              <c:f>[1]Sheet1!$C$136:$AD$136</c:f>
              <c:numCache>
                <c:formatCode>General</c:formatCode>
                <c:ptCount val="28"/>
                <c:pt idx="0">
                  <c:v>5.695861</c:v>
                </c:pt>
                <c:pt idx="1">
                  <c:v>5.083959</c:v>
                </c:pt>
                <c:pt idx="2">
                  <c:v>4.561479</c:v>
                </c:pt>
                <c:pt idx="3">
                  <c:v>4.225678</c:v>
                </c:pt>
                <c:pt idx="4">
                  <c:v>3.954089</c:v>
                </c:pt>
                <c:pt idx="5">
                  <c:v>3.673082</c:v>
                </c:pt>
                <c:pt idx="6">
                  <c:v>3.441125</c:v>
                </c:pt>
                <c:pt idx="7">
                  <c:v>3.436808</c:v>
                </c:pt>
                <c:pt idx="8">
                  <c:v>0.489009</c:v>
                </c:pt>
                <c:pt idx="9">
                  <c:v>0.161555</c:v>
                </c:pt>
                <c:pt idx="10">
                  <c:v>0.060809</c:v>
                </c:pt>
                <c:pt idx="11">
                  <c:v>0.013223</c:v>
                </c:pt>
                <c:pt idx="12">
                  <c:v>0.004552</c:v>
                </c:pt>
                <c:pt idx="13">
                  <c:v>0.008124</c:v>
                </c:pt>
                <c:pt idx="14">
                  <c:v>0.002929</c:v>
                </c:pt>
                <c:pt idx="15">
                  <c:v>0.004201</c:v>
                </c:pt>
                <c:pt idx="16">
                  <c:v>0.002893</c:v>
                </c:pt>
                <c:pt idx="17">
                  <c:v>0.003054</c:v>
                </c:pt>
                <c:pt idx="18">
                  <c:v>0.003166</c:v>
                </c:pt>
                <c:pt idx="19">
                  <c:v>0.003645</c:v>
                </c:pt>
                <c:pt idx="20">
                  <c:v>0.002184</c:v>
                </c:pt>
                <c:pt idx="21">
                  <c:v>0.001711</c:v>
                </c:pt>
                <c:pt idx="22">
                  <c:v>0.003048</c:v>
                </c:pt>
                <c:pt idx="23">
                  <c:v>0.002711</c:v>
                </c:pt>
                <c:pt idx="24">
                  <c:v>0.003242</c:v>
                </c:pt>
                <c:pt idx="25">
                  <c:v>0.003892</c:v>
                </c:pt>
                <c:pt idx="26">
                  <c:v>0.003302</c:v>
                </c:pt>
                <c:pt idx="27">
                  <c:v>0.001401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16376536"/>
        <c:axId val="-2040889144"/>
      </c:lineChart>
      <c:catAx>
        <c:axId val="-2016376536"/>
        <c:scaling>
          <c:orientation val="minMax"/>
        </c:scaling>
        <c:delete val="0"/>
        <c:axPos val="b"/>
        <c:majorTickMark val="out"/>
        <c:minorTickMark val="none"/>
        <c:tickLblPos val="nextTo"/>
        <c:crossAx val="-2040889144"/>
        <c:crosses val="autoZero"/>
        <c:auto val="1"/>
        <c:lblAlgn val="ctr"/>
        <c:lblOffset val="100"/>
        <c:noMultiLvlLbl val="0"/>
      </c:catAx>
      <c:valAx>
        <c:axId val="-2040889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163765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408</c:v>
          </c:tx>
          <c:val>
            <c:numRef>
              <c:f>[1]Sheet1!$B$183:$AH$183</c:f>
              <c:numCache>
                <c:formatCode>General</c:formatCode>
                <c:ptCount val="33"/>
                <c:pt idx="0">
                  <c:v>105.841518</c:v>
                </c:pt>
                <c:pt idx="1">
                  <c:v>99.765443</c:v>
                </c:pt>
                <c:pt idx="2">
                  <c:v>90.937129</c:v>
                </c:pt>
                <c:pt idx="3">
                  <c:v>78.538675</c:v>
                </c:pt>
                <c:pt idx="4">
                  <c:v>67.499163</c:v>
                </c:pt>
                <c:pt idx="5">
                  <c:v>60.159975</c:v>
                </c:pt>
                <c:pt idx="6">
                  <c:v>53.916727</c:v>
                </c:pt>
                <c:pt idx="7">
                  <c:v>48.252417</c:v>
                </c:pt>
                <c:pt idx="8">
                  <c:v>48.231477</c:v>
                </c:pt>
                <c:pt idx="9">
                  <c:v>7.56804</c:v>
                </c:pt>
                <c:pt idx="10">
                  <c:v>2.436915</c:v>
                </c:pt>
                <c:pt idx="11">
                  <c:v>0.882552</c:v>
                </c:pt>
                <c:pt idx="12">
                  <c:v>0.799248</c:v>
                </c:pt>
                <c:pt idx="13">
                  <c:v>0.437039</c:v>
                </c:pt>
                <c:pt idx="14">
                  <c:v>0.167305</c:v>
                </c:pt>
                <c:pt idx="15">
                  <c:v>0.117648</c:v>
                </c:pt>
                <c:pt idx="16">
                  <c:v>0.087387</c:v>
                </c:pt>
                <c:pt idx="17">
                  <c:v>0.032842</c:v>
                </c:pt>
                <c:pt idx="18">
                  <c:v>0.059032</c:v>
                </c:pt>
                <c:pt idx="19">
                  <c:v>0.02765</c:v>
                </c:pt>
                <c:pt idx="20">
                  <c:v>0.021054</c:v>
                </c:pt>
                <c:pt idx="21">
                  <c:v>0.017164</c:v>
                </c:pt>
                <c:pt idx="22">
                  <c:v>0.012186</c:v>
                </c:pt>
                <c:pt idx="23">
                  <c:v>0.014008</c:v>
                </c:pt>
                <c:pt idx="24">
                  <c:v>0.018937</c:v>
                </c:pt>
                <c:pt idx="25">
                  <c:v>0.014243</c:v>
                </c:pt>
                <c:pt idx="26">
                  <c:v>0.009746</c:v>
                </c:pt>
                <c:pt idx="27">
                  <c:v>0.00944</c:v>
                </c:pt>
                <c:pt idx="28">
                  <c:v>0.010625</c:v>
                </c:pt>
                <c:pt idx="29">
                  <c:v>0.015271</c:v>
                </c:pt>
                <c:pt idx="30">
                  <c:v>0.006396</c:v>
                </c:pt>
                <c:pt idx="31">
                  <c:v>0.009216</c:v>
                </c:pt>
                <c:pt idx="32">
                  <c:v>0.012659</c:v>
                </c:pt>
              </c:numCache>
            </c:numRef>
          </c:val>
          <c:smooth val="0"/>
        </c:ser>
        <c:ser>
          <c:idx val="1"/>
          <c:order val="1"/>
          <c:tx>
            <c:v>876</c:v>
          </c:tx>
          <c:val>
            <c:numRef>
              <c:f>[1]Sheet1!$B$184:$AH$184</c:f>
              <c:numCache>
                <c:formatCode>General</c:formatCode>
                <c:ptCount val="33"/>
                <c:pt idx="0">
                  <c:v>6.408825</c:v>
                </c:pt>
                <c:pt idx="1">
                  <c:v>5.318113</c:v>
                </c:pt>
                <c:pt idx="2">
                  <c:v>5.66682</c:v>
                </c:pt>
                <c:pt idx="3">
                  <c:v>5.675827</c:v>
                </c:pt>
                <c:pt idx="4">
                  <c:v>5.74026</c:v>
                </c:pt>
                <c:pt idx="5">
                  <c:v>5.770997</c:v>
                </c:pt>
                <c:pt idx="6">
                  <c:v>5.609438</c:v>
                </c:pt>
                <c:pt idx="7">
                  <c:v>5.282926</c:v>
                </c:pt>
                <c:pt idx="8">
                  <c:v>5.28269</c:v>
                </c:pt>
                <c:pt idx="9">
                  <c:v>0.606227</c:v>
                </c:pt>
                <c:pt idx="10">
                  <c:v>0.621825</c:v>
                </c:pt>
                <c:pt idx="11">
                  <c:v>0.151579</c:v>
                </c:pt>
                <c:pt idx="12">
                  <c:v>0.07074</c:v>
                </c:pt>
                <c:pt idx="13">
                  <c:v>0.016983</c:v>
                </c:pt>
                <c:pt idx="14">
                  <c:v>0.006094</c:v>
                </c:pt>
                <c:pt idx="15">
                  <c:v>0.003853</c:v>
                </c:pt>
                <c:pt idx="16">
                  <c:v>0.002775</c:v>
                </c:pt>
                <c:pt idx="17">
                  <c:v>0.002385</c:v>
                </c:pt>
                <c:pt idx="18">
                  <c:v>0.00242</c:v>
                </c:pt>
                <c:pt idx="19">
                  <c:v>0.003591</c:v>
                </c:pt>
                <c:pt idx="20">
                  <c:v>0.003661</c:v>
                </c:pt>
                <c:pt idx="21">
                  <c:v>0.004333</c:v>
                </c:pt>
                <c:pt idx="22">
                  <c:v>0.004371</c:v>
                </c:pt>
                <c:pt idx="23">
                  <c:v>0.005944</c:v>
                </c:pt>
                <c:pt idx="24">
                  <c:v>0.003323</c:v>
                </c:pt>
                <c:pt idx="25">
                  <c:v>0.002413</c:v>
                </c:pt>
                <c:pt idx="26">
                  <c:v>0.002716</c:v>
                </c:pt>
                <c:pt idx="27">
                  <c:v>0.002755</c:v>
                </c:pt>
                <c:pt idx="28">
                  <c:v>0.002587</c:v>
                </c:pt>
                <c:pt idx="29">
                  <c:v>0.002459</c:v>
                </c:pt>
                <c:pt idx="30">
                  <c:v>0.003397</c:v>
                </c:pt>
                <c:pt idx="31">
                  <c:v>0.003011</c:v>
                </c:pt>
                <c:pt idx="32">
                  <c:v>0.002535</c:v>
                </c:pt>
              </c:numCache>
            </c:numRef>
          </c:val>
          <c:smooth val="0"/>
        </c:ser>
        <c:ser>
          <c:idx val="2"/>
          <c:order val="2"/>
          <c:tx>
            <c:v>650</c:v>
          </c:tx>
          <c:val>
            <c:numRef>
              <c:f>[1]Sheet1!$B$185:$AH$185</c:f>
              <c:numCache>
                <c:formatCode>General</c:formatCode>
                <c:ptCount val="33"/>
                <c:pt idx="0">
                  <c:v>5.643651</c:v>
                </c:pt>
                <c:pt idx="1">
                  <c:v>3.599211</c:v>
                </c:pt>
                <c:pt idx="2">
                  <c:v>3.210641</c:v>
                </c:pt>
                <c:pt idx="3">
                  <c:v>3.076889</c:v>
                </c:pt>
                <c:pt idx="4">
                  <c:v>2.765531</c:v>
                </c:pt>
                <c:pt idx="5">
                  <c:v>2.51488</c:v>
                </c:pt>
                <c:pt idx="6">
                  <c:v>2.419303</c:v>
                </c:pt>
                <c:pt idx="7">
                  <c:v>2.349651</c:v>
                </c:pt>
                <c:pt idx="8">
                  <c:v>2.347746</c:v>
                </c:pt>
                <c:pt idx="9">
                  <c:v>1.093284</c:v>
                </c:pt>
                <c:pt idx="10">
                  <c:v>0.383937</c:v>
                </c:pt>
                <c:pt idx="11">
                  <c:v>0.127348</c:v>
                </c:pt>
                <c:pt idx="12">
                  <c:v>0.058808</c:v>
                </c:pt>
                <c:pt idx="13">
                  <c:v>0.036186</c:v>
                </c:pt>
                <c:pt idx="14">
                  <c:v>0.024904</c:v>
                </c:pt>
                <c:pt idx="15">
                  <c:v>0.013549</c:v>
                </c:pt>
                <c:pt idx="16">
                  <c:v>0.011403</c:v>
                </c:pt>
                <c:pt idx="17">
                  <c:v>0.010766</c:v>
                </c:pt>
                <c:pt idx="18">
                  <c:v>0.007438</c:v>
                </c:pt>
                <c:pt idx="19">
                  <c:v>0.006451</c:v>
                </c:pt>
                <c:pt idx="20">
                  <c:v>0.00911</c:v>
                </c:pt>
                <c:pt idx="21">
                  <c:v>0.013022</c:v>
                </c:pt>
                <c:pt idx="22">
                  <c:v>0.007308</c:v>
                </c:pt>
                <c:pt idx="23">
                  <c:v>0.009474</c:v>
                </c:pt>
                <c:pt idx="24">
                  <c:v>0.007178</c:v>
                </c:pt>
                <c:pt idx="25">
                  <c:v>0.006524</c:v>
                </c:pt>
                <c:pt idx="26">
                  <c:v>0.005804</c:v>
                </c:pt>
                <c:pt idx="27">
                  <c:v>0.01069</c:v>
                </c:pt>
                <c:pt idx="28">
                  <c:v>0.008918</c:v>
                </c:pt>
                <c:pt idx="29">
                  <c:v>0.008694</c:v>
                </c:pt>
                <c:pt idx="30">
                  <c:v>0.007194</c:v>
                </c:pt>
                <c:pt idx="31">
                  <c:v>0.007165</c:v>
                </c:pt>
                <c:pt idx="32">
                  <c:v>0.008192</c:v>
                </c:pt>
              </c:numCache>
            </c:numRef>
          </c:val>
          <c:smooth val="0"/>
        </c:ser>
        <c:ser>
          <c:idx val="3"/>
          <c:order val="3"/>
          <c:tx>
            <c:v>1087</c:v>
          </c:tx>
          <c:val>
            <c:numRef>
              <c:f>[1]Sheet1!$B$186:$AH$186</c:f>
              <c:numCache>
                <c:formatCode>General</c:formatCode>
                <c:ptCount val="33"/>
                <c:pt idx="0">
                  <c:v>2.550233</c:v>
                </c:pt>
                <c:pt idx="1">
                  <c:v>2.611889</c:v>
                </c:pt>
                <c:pt idx="2">
                  <c:v>2.46464</c:v>
                </c:pt>
                <c:pt idx="3">
                  <c:v>2.151225</c:v>
                </c:pt>
                <c:pt idx="4">
                  <c:v>1.855735</c:v>
                </c:pt>
                <c:pt idx="5">
                  <c:v>1.622474</c:v>
                </c:pt>
                <c:pt idx="6">
                  <c:v>1.421771</c:v>
                </c:pt>
                <c:pt idx="7">
                  <c:v>1.241765</c:v>
                </c:pt>
                <c:pt idx="8">
                  <c:v>1.23954</c:v>
                </c:pt>
                <c:pt idx="9">
                  <c:v>0.122017</c:v>
                </c:pt>
                <c:pt idx="10">
                  <c:v>0.016858</c:v>
                </c:pt>
                <c:pt idx="11">
                  <c:v>0.01122</c:v>
                </c:pt>
                <c:pt idx="12">
                  <c:v>0.004644</c:v>
                </c:pt>
                <c:pt idx="13">
                  <c:v>0.001509</c:v>
                </c:pt>
                <c:pt idx="14">
                  <c:v>0.001701</c:v>
                </c:pt>
                <c:pt idx="15">
                  <c:v>0.001434</c:v>
                </c:pt>
                <c:pt idx="16">
                  <c:v>0.001282</c:v>
                </c:pt>
                <c:pt idx="17">
                  <c:v>0.001353</c:v>
                </c:pt>
                <c:pt idx="18">
                  <c:v>0.001793</c:v>
                </c:pt>
                <c:pt idx="19">
                  <c:v>0.002317</c:v>
                </c:pt>
                <c:pt idx="20">
                  <c:v>0.002234</c:v>
                </c:pt>
                <c:pt idx="21">
                  <c:v>0.001589</c:v>
                </c:pt>
                <c:pt idx="22">
                  <c:v>0.00226</c:v>
                </c:pt>
                <c:pt idx="23">
                  <c:v>0.001473</c:v>
                </c:pt>
                <c:pt idx="24">
                  <c:v>0.00191</c:v>
                </c:pt>
                <c:pt idx="25">
                  <c:v>0.002038</c:v>
                </c:pt>
                <c:pt idx="26">
                  <c:v>0.001627</c:v>
                </c:pt>
                <c:pt idx="27">
                  <c:v>0.001314</c:v>
                </c:pt>
                <c:pt idx="28">
                  <c:v>0.001093</c:v>
                </c:pt>
                <c:pt idx="29">
                  <c:v>0.001766</c:v>
                </c:pt>
                <c:pt idx="30">
                  <c:v>0.001778</c:v>
                </c:pt>
                <c:pt idx="31">
                  <c:v>0.001815</c:v>
                </c:pt>
                <c:pt idx="32">
                  <c:v>0.001729</c:v>
                </c:pt>
              </c:numCache>
            </c:numRef>
          </c:val>
          <c:smooth val="0"/>
        </c:ser>
        <c:ser>
          <c:idx val="4"/>
          <c:order val="4"/>
          <c:tx>
            <c:v>990</c:v>
          </c:tx>
          <c:val>
            <c:numRef>
              <c:f>[1]Sheet1!$B$187:$AH$187</c:f>
              <c:numCache>
                <c:formatCode>General</c:formatCode>
                <c:ptCount val="33"/>
                <c:pt idx="0">
                  <c:v>1.89723</c:v>
                </c:pt>
                <c:pt idx="1">
                  <c:v>1.430264</c:v>
                </c:pt>
                <c:pt idx="2">
                  <c:v>1.598815</c:v>
                </c:pt>
                <c:pt idx="3">
                  <c:v>1.391649</c:v>
                </c:pt>
                <c:pt idx="4">
                  <c:v>1.225305</c:v>
                </c:pt>
                <c:pt idx="5">
                  <c:v>1.078365</c:v>
                </c:pt>
                <c:pt idx="6">
                  <c:v>0.989597</c:v>
                </c:pt>
                <c:pt idx="7">
                  <c:v>0.917483</c:v>
                </c:pt>
                <c:pt idx="8">
                  <c:v>0.918085</c:v>
                </c:pt>
                <c:pt idx="9">
                  <c:v>0.138716</c:v>
                </c:pt>
                <c:pt idx="10">
                  <c:v>0.0505</c:v>
                </c:pt>
                <c:pt idx="11">
                  <c:v>0.029254</c:v>
                </c:pt>
                <c:pt idx="12">
                  <c:v>0.003961</c:v>
                </c:pt>
                <c:pt idx="13">
                  <c:v>0.001927</c:v>
                </c:pt>
                <c:pt idx="14">
                  <c:v>0.002824</c:v>
                </c:pt>
                <c:pt idx="15">
                  <c:v>0.001692</c:v>
                </c:pt>
                <c:pt idx="16">
                  <c:v>0.001738</c:v>
                </c:pt>
                <c:pt idx="17">
                  <c:v>0.001784</c:v>
                </c:pt>
                <c:pt idx="18">
                  <c:v>0.001356</c:v>
                </c:pt>
                <c:pt idx="19">
                  <c:v>0.002887</c:v>
                </c:pt>
                <c:pt idx="20">
                  <c:v>0.00193</c:v>
                </c:pt>
                <c:pt idx="21">
                  <c:v>0.002068</c:v>
                </c:pt>
                <c:pt idx="22">
                  <c:v>0.001013</c:v>
                </c:pt>
                <c:pt idx="23">
                  <c:v>0.001865</c:v>
                </c:pt>
                <c:pt idx="24">
                  <c:v>0.001806</c:v>
                </c:pt>
                <c:pt idx="25">
                  <c:v>0.002491</c:v>
                </c:pt>
                <c:pt idx="26">
                  <c:v>0.001769</c:v>
                </c:pt>
                <c:pt idx="27">
                  <c:v>0.002131</c:v>
                </c:pt>
                <c:pt idx="28">
                  <c:v>0.001967</c:v>
                </c:pt>
                <c:pt idx="29">
                  <c:v>0.001505</c:v>
                </c:pt>
                <c:pt idx="30">
                  <c:v>0.001872</c:v>
                </c:pt>
                <c:pt idx="31">
                  <c:v>0.002318</c:v>
                </c:pt>
                <c:pt idx="32">
                  <c:v>0.002303</c:v>
                </c:pt>
              </c:numCache>
            </c:numRef>
          </c:val>
          <c:smooth val="0"/>
        </c:ser>
        <c:ser>
          <c:idx val="5"/>
          <c:order val="5"/>
          <c:tx>
            <c:v>1266</c:v>
          </c:tx>
          <c:val>
            <c:numRef>
              <c:f>[1]Sheet1!$B$188:$AH$188</c:f>
              <c:numCache>
                <c:formatCode>General</c:formatCode>
                <c:ptCount val="33"/>
                <c:pt idx="0">
                  <c:v>0.830504</c:v>
                </c:pt>
                <c:pt idx="1">
                  <c:v>0.649832</c:v>
                </c:pt>
                <c:pt idx="2">
                  <c:v>0.712772</c:v>
                </c:pt>
                <c:pt idx="3">
                  <c:v>0.691898</c:v>
                </c:pt>
                <c:pt idx="4">
                  <c:v>0.652349</c:v>
                </c:pt>
                <c:pt idx="5">
                  <c:v>0.625676</c:v>
                </c:pt>
                <c:pt idx="6">
                  <c:v>0.594161</c:v>
                </c:pt>
                <c:pt idx="7">
                  <c:v>0.581094</c:v>
                </c:pt>
                <c:pt idx="8">
                  <c:v>0.579605</c:v>
                </c:pt>
                <c:pt idx="9">
                  <c:v>0.214113</c:v>
                </c:pt>
                <c:pt idx="10">
                  <c:v>0.05089</c:v>
                </c:pt>
                <c:pt idx="11">
                  <c:v>0.018719</c:v>
                </c:pt>
                <c:pt idx="12">
                  <c:v>0.006917</c:v>
                </c:pt>
                <c:pt idx="13">
                  <c:v>0.002638</c:v>
                </c:pt>
                <c:pt idx="14">
                  <c:v>0.001034</c:v>
                </c:pt>
                <c:pt idx="15">
                  <c:v>0.000825</c:v>
                </c:pt>
                <c:pt idx="16">
                  <c:v>0.001089</c:v>
                </c:pt>
                <c:pt idx="17">
                  <c:v>0.001341</c:v>
                </c:pt>
                <c:pt idx="18">
                  <c:v>0.001168</c:v>
                </c:pt>
                <c:pt idx="19">
                  <c:v>0.000935</c:v>
                </c:pt>
                <c:pt idx="20">
                  <c:v>0.000965</c:v>
                </c:pt>
                <c:pt idx="21">
                  <c:v>0.000904</c:v>
                </c:pt>
                <c:pt idx="22">
                  <c:v>0.000988</c:v>
                </c:pt>
                <c:pt idx="23">
                  <c:v>0.001318</c:v>
                </c:pt>
                <c:pt idx="24">
                  <c:v>0.001281</c:v>
                </c:pt>
                <c:pt idx="25">
                  <c:v>0.001046</c:v>
                </c:pt>
                <c:pt idx="26">
                  <c:v>0.000668</c:v>
                </c:pt>
                <c:pt idx="27">
                  <c:v>0.001614</c:v>
                </c:pt>
                <c:pt idx="28">
                  <c:v>0.001004</c:v>
                </c:pt>
                <c:pt idx="29">
                  <c:v>0.001053</c:v>
                </c:pt>
                <c:pt idx="30">
                  <c:v>0.001433</c:v>
                </c:pt>
                <c:pt idx="31">
                  <c:v>0.002396</c:v>
                </c:pt>
                <c:pt idx="32">
                  <c:v>0.001194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4671688"/>
        <c:axId val="-2085549992"/>
      </c:lineChart>
      <c:catAx>
        <c:axId val="-203467168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5549992"/>
        <c:crosses val="autoZero"/>
        <c:auto val="1"/>
        <c:lblAlgn val="ctr"/>
        <c:lblOffset val="100"/>
        <c:noMultiLvlLbl val="0"/>
      </c:catAx>
      <c:valAx>
        <c:axId val="-2085549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46716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432.5</c:v>
          </c:tx>
          <c:val>
            <c:numRef>
              <c:f>[1]Sheet1!$B$248:$X$248</c:f>
              <c:numCache>
                <c:formatCode>General</c:formatCode>
                <c:ptCount val="23"/>
                <c:pt idx="0">
                  <c:v>30.138492</c:v>
                </c:pt>
                <c:pt idx="1">
                  <c:v>18.943187</c:v>
                </c:pt>
                <c:pt idx="2">
                  <c:v>22.584462</c:v>
                </c:pt>
                <c:pt idx="3">
                  <c:v>26.884092</c:v>
                </c:pt>
                <c:pt idx="4">
                  <c:v>27.366471</c:v>
                </c:pt>
                <c:pt idx="5">
                  <c:v>25.009728</c:v>
                </c:pt>
                <c:pt idx="6">
                  <c:v>21.411768</c:v>
                </c:pt>
                <c:pt idx="7">
                  <c:v>18.104899</c:v>
                </c:pt>
                <c:pt idx="8">
                  <c:v>18.094234</c:v>
                </c:pt>
                <c:pt idx="9">
                  <c:v>5.660973</c:v>
                </c:pt>
                <c:pt idx="10">
                  <c:v>1.600922</c:v>
                </c:pt>
                <c:pt idx="11">
                  <c:v>0.290144</c:v>
                </c:pt>
                <c:pt idx="12">
                  <c:v>0.18792</c:v>
                </c:pt>
                <c:pt idx="13">
                  <c:v>0.163895</c:v>
                </c:pt>
                <c:pt idx="14">
                  <c:v>0.123331</c:v>
                </c:pt>
                <c:pt idx="15">
                  <c:v>0.127245</c:v>
                </c:pt>
                <c:pt idx="16">
                  <c:v>0.15518</c:v>
                </c:pt>
                <c:pt idx="17">
                  <c:v>0.138998</c:v>
                </c:pt>
                <c:pt idx="18">
                  <c:v>0.108391</c:v>
                </c:pt>
                <c:pt idx="19">
                  <c:v>0.075598</c:v>
                </c:pt>
                <c:pt idx="20">
                  <c:v>0.050906</c:v>
                </c:pt>
                <c:pt idx="21">
                  <c:v>0.071742</c:v>
                </c:pt>
                <c:pt idx="22">
                  <c:v>0.068697</c:v>
                </c:pt>
              </c:numCache>
            </c:numRef>
          </c:val>
          <c:smooth val="0"/>
        </c:ser>
        <c:ser>
          <c:idx val="1"/>
          <c:order val="1"/>
          <c:tx>
            <c:v>1005.5</c:v>
          </c:tx>
          <c:val>
            <c:numRef>
              <c:f>[1]Sheet1!$B$249:$X$249</c:f>
              <c:numCache>
                <c:formatCode>General</c:formatCode>
                <c:ptCount val="23"/>
                <c:pt idx="0">
                  <c:v>5.225636</c:v>
                </c:pt>
                <c:pt idx="1">
                  <c:v>4.557539</c:v>
                </c:pt>
                <c:pt idx="2">
                  <c:v>3.812643</c:v>
                </c:pt>
                <c:pt idx="3">
                  <c:v>3.421622</c:v>
                </c:pt>
                <c:pt idx="4">
                  <c:v>3.166419</c:v>
                </c:pt>
                <c:pt idx="5">
                  <c:v>2.88322</c:v>
                </c:pt>
                <c:pt idx="6">
                  <c:v>2.606487</c:v>
                </c:pt>
                <c:pt idx="7">
                  <c:v>2.358126</c:v>
                </c:pt>
                <c:pt idx="8">
                  <c:v>2.357956</c:v>
                </c:pt>
                <c:pt idx="9">
                  <c:v>0.187901</c:v>
                </c:pt>
                <c:pt idx="10">
                  <c:v>0.048557</c:v>
                </c:pt>
                <c:pt idx="11">
                  <c:v>0.014116</c:v>
                </c:pt>
                <c:pt idx="12">
                  <c:v>0.002752</c:v>
                </c:pt>
                <c:pt idx="13">
                  <c:v>0.001769</c:v>
                </c:pt>
                <c:pt idx="14">
                  <c:v>0.001243</c:v>
                </c:pt>
                <c:pt idx="15">
                  <c:v>0.001996</c:v>
                </c:pt>
                <c:pt idx="16">
                  <c:v>0.001125</c:v>
                </c:pt>
                <c:pt idx="17">
                  <c:v>0.001513</c:v>
                </c:pt>
                <c:pt idx="18">
                  <c:v>0.002454</c:v>
                </c:pt>
                <c:pt idx="19">
                  <c:v>0.002551</c:v>
                </c:pt>
                <c:pt idx="20">
                  <c:v>0.001328</c:v>
                </c:pt>
                <c:pt idx="21">
                  <c:v>0.001392</c:v>
                </c:pt>
                <c:pt idx="22">
                  <c:v>0.002248</c:v>
                </c:pt>
              </c:numCache>
            </c:numRef>
          </c:val>
          <c:smooth val="0"/>
        </c:ser>
        <c:ser>
          <c:idx val="2"/>
          <c:order val="2"/>
          <c:tx>
            <c:v>677</c:v>
          </c:tx>
          <c:val>
            <c:numRef>
              <c:f>[1]Sheet1!$B$250:$X$250</c:f>
              <c:numCache>
                <c:formatCode>General</c:formatCode>
                <c:ptCount val="23"/>
                <c:pt idx="0">
                  <c:v>3.650161</c:v>
                </c:pt>
                <c:pt idx="1">
                  <c:v>3.109074</c:v>
                </c:pt>
                <c:pt idx="2">
                  <c:v>3.392878</c:v>
                </c:pt>
                <c:pt idx="3">
                  <c:v>3.480733</c:v>
                </c:pt>
                <c:pt idx="4">
                  <c:v>3.295397</c:v>
                </c:pt>
                <c:pt idx="5">
                  <c:v>3.094118</c:v>
                </c:pt>
                <c:pt idx="6">
                  <c:v>2.959776</c:v>
                </c:pt>
                <c:pt idx="7">
                  <c:v>2.849529</c:v>
                </c:pt>
                <c:pt idx="8">
                  <c:v>2.848211</c:v>
                </c:pt>
                <c:pt idx="9">
                  <c:v>1.49449</c:v>
                </c:pt>
                <c:pt idx="10">
                  <c:v>0.709561</c:v>
                </c:pt>
                <c:pt idx="11">
                  <c:v>0.362185</c:v>
                </c:pt>
                <c:pt idx="12">
                  <c:v>0.205741</c:v>
                </c:pt>
                <c:pt idx="13">
                  <c:v>0.106592</c:v>
                </c:pt>
                <c:pt idx="14">
                  <c:v>0.058083</c:v>
                </c:pt>
                <c:pt idx="15">
                  <c:v>0.029915</c:v>
                </c:pt>
                <c:pt idx="16">
                  <c:v>0.019014</c:v>
                </c:pt>
                <c:pt idx="17">
                  <c:v>0.008001</c:v>
                </c:pt>
                <c:pt idx="18">
                  <c:v>0.009697</c:v>
                </c:pt>
                <c:pt idx="19">
                  <c:v>0.010016</c:v>
                </c:pt>
                <c:pt idx="20">
                  <c:v>0.005122</c:v>
                </c:pt>
                <c:pt idx="21">
                  <c:v>0.006236</c:v>
                </c:pt>
                <c:pt idx="22">
                  <c:v>0.009656</c:v>
                </c:pt>
              </c:numCache>
            </c:numRef>
          </c:val>
          <c:smooth val="0"/>
        </c:ser>
        <c:ser>
          <c:idx val="3"/>
          <c:order val="3"/>
          <c:tx>
            <c:v>1174</c:v>
          </c:tx>
          <c:val>
            <c:numRef>
              <c:f>[1]Sheet1!$B$251:$X$251</c:f>
              <c:numCache>
                <c:formatCode>General</c:formatCode>
                <c:ptCount val="23"/>
                <c:pt idx="0">
                  <c:v>0.783149</c:v>
                </c:pt>
                <c:pt idx="1">
                  <c:v>0.644676</c:v>
                </c:pt>
                <c:pt idx="2">
                  <c:v>0.520774</c:v>
                </c:pt>
                <c:pt idx="3">
                  <c:v>0.368123</c:v>
                </c:pt>
                <c:pt idx="4">
                  <c:v>0.297083</c:v>
                </c:pt>
                <c:pt idx="5">
                  <c:v>0.252525</c:v>
                </c:pt>
                <c:pt idx="6">
                  <c:v>0.230292</c:v>
                </c:pt>
                <c:pt idx="7">
                  <c:v>0.210603</c:v>
                </c:pt>
                <c:pt idx="8">
                  <c:v>0.210907</c:v>
                </c:pt>
                <c:pt idx="9">
                  <c:v>0.072867</c:v>
                </c:pt>
                <c:pt idx="10">
                  <c:v>0.011478</c:v>
                </c:pt>
                <c:pt idx="11">
                  <c:v>0.003451</c:v>
                </c:pt>
                <c:pt idx="12">
                  <c:v>0.00163</c:v>
                </c:pt>
                <c:pt idx="13">
                  <c:v>0.001924</c:v>
                </c:pt>
                <c:pt idx="14">
                  <c:v>0.00156</c:v>
                </c:pt>
                <c:pt idx="15">
                  <c:v>0.001485</c:v>
                </c:pt>
                <c:pt idx="16">
                  <c:v>0.002197</c:v>
                </c:pt>
                <c:pt idx="17">
                  <c:v>0.002103</c:v>
                </c:pt>
                <c:pt idx="18">
                  <c:v>0.001667</c:v>
                </c:pt>
                <c:pt idx="19">
                  <c:v>0.00163</c:v>
                </c:pt>
                <c:pt idx="20">
                  <c:v>0.001124</c:v>
                </c:pt>
                <c:pt idx="21">
                  <c:v>0.001497</c:v>
                </c:pt>
                <c:pt idx="22">
                  <c:v>0.00174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4268504"/>
        <c:axId val="-2085602024"/>
      </c:lineChart>
      <c:catAx>
        <c:axId val="-2034268504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5602024"/>
        <c:crosses val="autoZero"/>
        <c:auto val="1"/>
        <c:lblAlgn val="ctr"/>
        <c:lblOffset val="100"/>
        <c:noMultiLvlLbl val="0"/>
      </c:catAx>
      <c:valAx>
        <c:axId val="-2085602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4268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462</c:v>
          </c:tx>
          <c:val>
            <c:numRef>
              <c:f>[1]Sheet1!$B$304:$X$304</c:f>
              <c:numCache>
                <c:formatCode>General</c:formatCode>
                <c:ptCount val="23"/>
                <c:pt idx="0">
                  <c:v>74.273259</c:v>
                </c:pt>
                <c:pt idx="1">
                  <c:v>61.855697</c:v>
                </c:pt>
                <c:pt idx="2">
                  <c:v>71.326741</c:v>
                </c:pt>
                <c:pt idx="3">
                  <c:v>73.779833</c:v>
                </c:pt>
                <c:pt idx="4">
                  <c:v>69.585127</c:v>
                </c:pt>
                <c:pt idx="5">
                  <c:v>62.960899</c:v>
                </c:pt>
                <c:pt idx="6">
                  <c:v>56.388206</c:v>
                </c:pt>
                <c:pt idx="7">
                  <c:v>50.156559</c:v>
                </c:pt>
                <c:pt idx="8">
                  <c:v>50.134742</c:v>
                </c:pt>
                <c:pt idx="9">
                  <c:v>10.617786</c:v>
                </c:pt>
                <c:pt idx="10">
                  <c:v>1.00131</c:v>
                </c:pt>
                <c:pt idx="11">
                  <c:v>0.642767</c:v>
                </c:pt>
                <c:pt idx="12">
                  <c:v>0.208206</c:v>
                </c:pt>
                <c:pt idx="13">
                  <c:v>0.084409</c:v>
                </c:pt>
                <c:pt idx="14">
                  <c:v>0.091387</c:v>
                </c:pt>
                <c:pt idx="15">
                  <c:v>0.029338</c:v>
                </c:pt>
                <c:pt idx="16">
                  <c:v>0.035759</c:v>
                </c:pt>
                <c:pt idx="17">
                  <c:v>0.022049</c:v>
                </c:pt>
                <c:pt idx="18">
                  <c:v>0.027395</c:v>
                </c:pt>
                <c:pt idx="19">
                  <c:v>0.022309</c:v>
                </c:pt>
                <c:pt idx="20">
                  <c:v>0.030146</c:v>
                </c:pt>
                <c:pt idx="21">
                  <c:v>0.016264</c:v>
                </c:pt>
                <c:pt idx="22">
                  <c:v>0.01283</c:v>
                </c:pt>
              </c:numCache>
            </c:numRef>
          </c:val>
          <c:smooth val="0"/>
        </c:ser>
        <c:ser>
          <c:idx val="1"/>
          <c:order val="1"/>
          <c:tx>
            <c:v>657</c:v>
          </c:tx>
          <c:val>
            <c:numRef>
              <c:f>[1]Sheet1!$B$305:$X$305</c:f>
              <c:numCache>
                <c:formatCode>General</c:formatCode>
                <c:ptCount val="23"/>
                <c:pt idx="0">
                  <c:v>18.424707</c:v>
                </c:pt>
                <c:pt idx="1">
                  <c:v>17.889403</c:v>
                </c:pt>
                <c:pt idx="2">
                  <c:v>17.452898</c:v>
                </c:pt>
                <c:pt idx="3">
                  <c:v>15.886386</c:v>
                </c:pt>
                <c:pt idx="4">
                  <c:v>14.449095</c:v>
                </c:pt>
                <c:pt idx="5">
                  <c:v>13.383867</c:v>
                </c:pt>
                <c:pt idx="6">
                  <c:v>12.388033</c:v>
                </c:pt>
                <c:pt idx="7">
                  <c:v>11.484742</c:v>
                </c:pt>
                <c:pt idx="8">
                  <c:v>11.481974</c:v>
                </c:pt>
                <c:pt idx="9">
                  <c:v>5.034644</c:v>
                </c:pt>
                <c:pt idx="10">
                  <c:v>2.928358</c:v>
                </c:pt>
                <c:pt idx="11">
                  <c:v>1.633906</c:v>
                </c:pt>
                <c:pt idx="12">
                  <c:v>0.77435</c:v>
                </c:pt>
                <c:pt idx="13">
                  <c:v>0.345099</c:v>
                </c:pt>
                <c:pt idx="14">
                  <c:v>0.161674</c:v>
                </c:pt>
                <c:pt idx="15">
                  <c:v>0.077131</c:v>
                </c:pt>
                <c:pt idx="16">
                  <c:v>0.066213</c:v>
                </c:pt>
                <c:pt idx="17">
                  <c:v>0.0495</c:v>
                </c:pt>
                <c:pt idx="18">
                  <c:v>0.033193</c:v>
                </c:pt>
                <c:pt idx="19">
                  <c:v>0.027599</c:v>
                </c:pt>
                <c:pt idx="20">
                  <c:v>0.019912</c:v>
                </c:pt>
                <c:pt idx="21">
                  <c:v>0.015302</c:v>
                </c:pt>
                <c:pt idx="22">
                  <c:v>0.009781</c:v>
                </c:pt>
              </c:numCache>
            </c:numRef>
          </c:val>
          <c:smooth val="0"/>
        </c:ser>
        <c:ser>
          <c:idx val="2"/>
          <c:order val="2"/>
          <c:tx>
            <c:v>877.5</c:v>
          </c:tx>
          <c:val>
            <c:numRef>
              <c:f>[1]Sheet1!$B$306:$X$306</c:f>
              <c:numCache>
                <c:formatCode>General</c:formatCode>
                <c:ptCount val="23"/>
                <c:pt idx="0">
                  <c:v>15.431611</c:v>
                </c:pt>
                <c:pt idx="1">
                  <c:v>14.755</c:v>
                </c:pt>
                <c:pt idx="2">
                  <c:v>12.936006</c:v>
                </c:pt>
                <c:pt idx="3">
                  <c:v>10.774788</c:v>
                </c:pt>
                <c:pt idx="4">
                  <c:v>9.284005</c:v>
                </c:pt>
                <c:pt idx="5">
                  <c:v>8.245319</c:v>
                </c:pt>
                <c:pt idx="6">
                  <c:v>7.519311</c:v>
                </c:pt>
                <c:pt idx="7">
                  <c:v>6.907614</c:v>
                </c:pt>
                <c:pt idx="8">
                  <c:v>6.905964</c:v>
                </c:pt>
                <c:pt idx="9">
                  <c:v>3.747533</c:v>
                </c:pt>
                <c:pt idx="10">
                  <c:v>1.080165</c:v>
                </c:pt>
                <c:pt idx="11">
                  <c:v>0.234229</c:v>
                </c:pt>
                <c:pt idx="12">
                  <c:v>0.130166</c:v>
                </c:pt>
                <c:pt idx="13">
                  <c:v>0.039468</c:v>
                </c:pt>
                <c:pt idx="14">
                  <c:v>0.006325</c:v>
                </c:pt>
                <c:pt idx="15">
                  <c:v>0.005751</c:v>
                </c:pt>
                <c:pt idx="16">
                  <c:v>0.003521</c:v>
                </c:pt>
                <c:pt idx="17">
                  <c:v>0.003251</c:v>
                </c:pt>
                <c:pt idx="18">
                  <c:v>0.002779</c:v>
                </c:pt>
                <c:pt idx="19">
                  <c:v>0.001739</c:v>
                </c:pt>
                <c:pt idx="20">
                  <c:v>0.002744</c:v>
                </c:pt>
                <c:pt idx="21">
                  <c:v>0.0014</c:v>
                </c:pt>
                <c:pt idx="22">
                  <c:v>0.001475</c:v>
                </c:pt>
              </c:numCache>
            </c:numRef>
          </c:val>
          <c:smooth val="0"/>
        </c:ser>
        <c:ser>
          <c:idx val="3"/>
          <c:order val="3"/>
          <c:tx>
            <c:v>964</c:v>
          </c:tx>
          <c:val>
            <c:numRef>
              <c:f>[1]Sheet1!$B$307:$X$307</c:f>
              <c:numCache>
                <c:formatCode>General</c:formatCode>
                <c:ptCount val="23"/>
                <c:pt idx="0">
                  <c:v>4.078844</c:v>
                </c:pt>
                <c:pt idx="1">
                  <c:v>3.583406</c:v>
                </c:pt>
                <c:pt idx="2">
                  <c:v>3.282312</c:v>
                </c:pt>
                <c:pt idx="3">
                  <c:v>3.076203</c:v>
                </c:pt>
                <c:pt idx="4">
                  <c:v>2.827809</c:v>
                </c:pt>
                <c:pt idx="5">
                  <c:v>2.596308</c:v>
                </c:pt>
                <c:pt idx="6">
                  <c:v>2.430609</c:v>
                </c:pt>
                <c:pt idx="7">
                  <c:v>2.280404</c:v>
                </c:pt>
                <c:pt idx="8">
                  <c:v>2.280341</c:v>
                </c:pt>
                <c:pt idx="9">
                  <c:v>0.775541</c:v>
                </c:pt>
                <c:pt idx="10">
                  <c:v>0.241889</c:v>
                </c:pt>
                <c:pt idx="11">
                  <c:v>0.026811</c:v>
                </c:pt>
                <c:pt idx="12">
                  <c:v>0.0141</c:v>
                </c:pt>
                <c:pt idx="13">
                  <c:v>0.003872</c:v>
                </c:pt>
                <c:pt idx="14">
                  <c:v>0.00152</c:v>
                </c:pt>
                <c:pt idx="15">
                  <c:v>0.001698</c:v>
                </c:pt>
                <c:pt idx="16">
                  <c:v>0.001612</c:v>
                </c:pt>
                <c:pt idx="17">
                  <c:v>0.001736</c:v>
                </c:pt>
                <c:pt idx="18">
                  <c:v>0.001194</c:v>
                </c:pt>
                <c:pt idx="19">
                  <c:v>0.001356</c:v>
                </c:pt>
                <c:pt idx="20">
                  <c:v>0.001718</c:v>
                </c:pt>
                <c:pt idx="21">
                  <c:v>0.001495</c:v>
                </c:pt>
                <c:pt idx="22">
                  <c:v>0.001622</c:v>
                </c:pt>
              </c:numCache>
            </c:numRef>
          </c:val>
          <c:smooth val="0"/>
        </c:ser>
        <c:ser>
          <c:idx val="4"/>
          <c:order val="4"/>
          <c:tx>
            <c:v>1018</c:v>
          </c:tx>
          <c:val>
            <c:numRef>
              <c:f>[1]Sheet1!$B$308:$X$308</c:f>
              <c:numCache>
                <c:formatCode>General</c:formatCode>
                <c:ptCount val="23"/>
                <c:pt idx="0">
                  <c:v>3.551188</c:v>
                </c:pt>
                <c:pt idx="1">
                  <c:v>1.440277</c:v>
                </c:pt>
                <c:pt idx="2">
                  <c:v>1.586833</c:v>
                </c:pt>
                <c:pt idx="3">
                  <c:v>1.580304</c:v>
                </c:pt>
                <c:pt idx="4">
                  <c:v>1.387793</c:v>
                </c:pt>
                <c:pt idx="5">
                  <c:v>1.193213</c:v>
                </c:pt>
                <c:pt idx="6">
                  <c:v>0.993222</c:v>
                </c:pt>
                <c:pt idx="7">
                  <c:v>0.823812</c:v>
                </c:pt>
                <c:pt idx="8">
                  <c:v>0.823259</c:v>
                </c:pt>
                <c:pt idx="9">
                  <c:v>0.129289</c:v>
                </c:pt>
                <c:pt idx="10">
                  <c:v>0.055246</c:v>
                </c:pt>
                <c:pt idx="11">
                  <c:v>0.009816</c:v>
                </c:pt>
                <c:pt idx="12">
                  <c:v>0.003526</c:v>
                </c:pt>
                <c:pt idx="13">
                  <c:v>0.002259</c:v>
                </c:pt>
                <c:pt idx="14">
                  <c:v>0.002235</c:v>
                </c:pt>
                <c:pt idx="15">
                  <c:v>0.002226</c:v>
                </c:pt>
                <c:pt idx="16">
                  <c:v>0.001165</c:v>
                </c:pt>
                <c:pt idx="17">
                  <c:v>0.002403</c:v>
                </c:pt>
                <c:pt idx="18">
                  <c:v>0.001081</c:v>
                </c:pt>
                <c:pt idx="19">
                  <c:v>0.001377</c:v>
                </c:pt>
                <c:pt idx="20">
                  <c:v>0.002205</c:v>
                </c:pt>
                <c:pt idx="21">
                  <c:v>0.00125</c:v>
                </c:pt>
                <c:pt idx="22">
                  <c:v>0.001534</c:v>
                </c:pt>
              </c:numCache>
            </c:numRef>
          </c:val>
          <c:smooth val="0"/>
        </c:ser>
        <c:ser>
          <c:idx val="5"/>
          <c:order val="5"/>
          <c:tx>
            <c:v>1098</c:v>
          </c:tx>
          <c:val>
            <c:numRef>
              <c:f>[1]Sheet1!$B$309:$X$309</c:f>
              <c:numCache>
                <c:formatCode>General</c:formatCode>
                <c:ptCount val="23"/>
                <c:pt idx="0">
                  <c:v>2.317308</c:v>
                </c:pt>
                <c:pt idx="1">
                  <c:v>1.860066</c:v>
                </c:pt>
                <c:pt idx="2">
                  <c:v>1.528971</c:v>
                </c:pt>
                <c:pt idx="3">
                  <c:v>1.341375</c:v>
                </c:pt>
                <c:pt idx="4">
                  <c:v>1.202642</c:v>
                </c:pt>
                <c:pt idx="5">
                  <c:v>1.090151</c:v>
                </c:pt>
                <c:pt idx="6">
                  <c:v>0.970417</c:v>
                </c:pt>
                <c:pt idx="7">
                  <c:v>0.870512</c:v>
                </c:pt>
                <c:pt idx="8">
                  <c:v>0.869923</c:v>
                </c:pt>
                <c:pt idx="9">
                  <c:v>0.207377</c:v>
                </c:pt>
                <c:pt idx="10">
                  <c:v>0.051892</c:v>
                </c:pt>
                <c:pt idx="11">
                  <c:v>0.011743</c:v>
                </c:pt>
                <c:pt idx="12">
                  <c:v>0.002808</c:v>
                </c:pt>
                <c:pt idx="13">
                  <c:v>0.00169</c:v>
                </c:pt>
                <c:pt idx="14">
                  <c:v>0.001696</c:v>
                </c:pt>
                <c:pt idx="15">
                  <c:v>0.001716</c:v>
                </c:pt>
                <c:pt idx="16">
                  <c:v>0.001405</c:v>
                </c:pt>
                <c:pt idx="17">
                  <c:v>0.001371</c:v>
                </c:pt>
                <c:pt idx="18">
                  <c:v>0.001228</c:v>
                </c:pt>
                <c:pt idx="19">
                  <c:v>0.001975</c:v>
                </c:pt>
                <c:pt idx="20">
                  <c:v>0.00177</c:v>
                </c:pt>
                <c:pt idx="21">
                  <c:v>0.001147</c:v>
                </c:pt>
                <c:pt idx="22">
                  <c:v>0.002055</c:v>
                </c:pt>
              </c:numCache>
            </c:numRef>
          </c:val>
          <c:smooth val="0"/>
        </c:ser>
        <c:ser>
          <c:idx val="6"/>
          <c:order val="6"/>
          <c:tx>
            <c:v>1134.5</c:v>
          </c:tx>
          <c:val>
            <c:numRef>
              <c:f>[1]Sheet1!$B$310:$X$310</c:f>
              <c:numCache>
                <c:formatCode>General</c:formatCode>
                <c:ptCount val="23"/>
                <c:pt idx="0">
                  <c:v>2.276837</c:v>
                </c:pt>
                <c:pt idx="1">
                  <c:v>1.036761</c:v>
                </c:pt>
                <c:pt idx="2">
                  <c:v>1.363214</c:v>
                </c:pt>
                <c:pt idx="3">
                  <c:v>1.314835</c:v>
                </c:pt>
                <c:pt idx="4">
                  <c:v>1.078354</c:v>
                </c:pt>
                <c:pt idx="5">
                  <c:v>0.902165</c:v>
                </c:pt>
                <c:pt idx="6">
                  <c:v>0.82576</c:v>
                </c:pt>
                <c:pt idx="7">
                  <c:v>0.783146</c:v>
                </c:pt>
                <c:pt idx="8">
                  <c:v>0.782605</c:v>
                </c:pt>
                <c:pt idx="9">
                  <c:v>0.529365</c:v>
                </c:pt>
                <c:pt idx="10">
                  <c:v>0.17428</c:v>
                </c:pt>
                <c:pt idx="11">
                  <c:v>0.043821</c:v>
                </c:pt>
                <c:pt idx="12">
                  <c:v>0.010941</c:v>
                </c:pt>
                <c:pt idx="13">
                  <c:v>0.003009</c:v>
                </c:pt>
                <c:pt idx="14">
                  <c:v>0.00155</c:v>
                </c:pt>
                <c:pt idx="15">
                  <c:v>0.002105</c:v>
                </c:pt>
                <c:pt idx="16">
                  <c:v>0.001221</c:v>
                </c:pt>
                <c:pt idx="17">
                  <c:v>0.001368</c:v>
                </c:pt>
                <c:pt idx="18">
                  <c:v>0.001548</c:v>
                </c:pt>
                <c:pt idx="19">
                  <c:v>0.001656</c:v>
                </c:pt>
                <c:pt idx="20">
                  <c:v>0.002135</c:v>
                </c:pt>
                <c:pt idx="21">
                  <c:v>0.002135</c:v>
                </c:pt>
                <c:pt idx="22">
                  <c:v>0.001739</c:v>
                </c:pt>
              </c:numCache>
            </c:numRef>
          </c:val>
          <c:smooth val="0"/>
        </c:ser>
        <c:ser>
          <c:idx val="7"/>
          <c:order val="7"/>
          <c:tx>
            <c:v>69</c:v>
          </c:tx>
          <c:val>
            <c:numRef>
              <c:f>[1]Sheet1!$B$311:$X$311</c:f>
              <c:numCache>
                <c:formatCode>General</c:formatCode>
                <c:ptCount val="23"/>
                <c:pt idx="0">
                  <c:v>0.738846</c:v>
                </c:pt>
                <c:pt idx="1">
                  <c:v>0.60746</c:v>
                </c:pt>
                <c:pt idx="2">
                  <c:v>0.427168</c:v>
                </c:pt>
                <c:pt idx="3">
                  <c:v>0.351784</c:v>
                </c:pt>
                <c:pt idx="4">
                  <c:v>0.287232</c:v>
                </c:pt>
                <c:pt idx="5">
                  <c:v>0.226355</c:v>
                </c:pt>
                <c:pt idx="6">
                  <c:v>0.212567</c:v>
                </c:pt>
                <c:pt idx="7">
                  <c:v>0.195676</c:v>
                </c:pt>
                <c:pt idx="8">
                  <c:v>0.19591</c:v>
                </c:pt>
                <c:pt idx="9">
                  <c:v>0.101011</c:v>
                </c:pt>
                <c:pt idx="10">
                  <c:v>0.0461</c:v>
                </c:pt>
                <c:pt idx="11">
                  <c:v>0.025034</c:v>
                </c:pt>
                <c:pt idx="12">
                  <c:v>0.038257</c:v>
                </c:pt>
                <c:pt idx="13">
                  <c:v>0.054869</c:v>
                </c:pt>
                <c:pt idx="14">
                  <c:v>0.08251</c:v>
                </c:pt>
                <c:pt idx="15">
                  <c:v>0.133733</c:v>
                </c:pt>
                <c:pt idx="16">
                  <c:v>0.104327</c:v>
                </c:pt>
                <c:pt idx="17">
                  <c:v>0.123034</c:v>
                </c:pt>
                <c:pt idx="18">
                  <c:v>0.143101</c:v>
                </c:pt>
                <c:pt idx="19">
                  <c:v>0.101663</c:v>
                </c:pt>
                <c:pt idx="20">
                  <c:v>0.076222</c:v>
                </c:pt>
                <c:pt idx="21">
                  <c:v>0.032493</c:v>
                </c:pt>
                <c:pt idx="22">
                  <c:v>0.042053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5507640"/>
        <c:axId val="-2044101400"/>
      </c:lineChart>
      <c:catAx>
        <c:axId val="-2085507640"/>
        <c:scaling>
          <c:orientation val="minMax"/>
        </c:scaling>
        <c:delete val="0"/>
        <c:axPos val="b"/>
        <c:majorTickMark val="out"/>
        <c:minorTickMark val="none"/>
        <c:tickLblPos val="nextTo"/>
        <c:crossAx val="-2044101400"/>
        <c:crosses val="autoZero"/>
        <c:auto val="1"/>
        <c:lblAlgn val="ctr"/>
        <c:lblOffset val="100"/>
        <c:noMultiLvlLbl val="0"/>
      </c:catAx>
      <c:valAx>
        <c:axId val="-2044101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855076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522.5</c:v>
          </c:tx>
          <c:val>
            <c:numRef>
              <c:f>[1]Sheet1!$B$359:$U$359</c:f>
              <c:numCache>
                <c:formatCode>General</c:formatCode>
                <c:ptCount val="20"/>
                <c:pt idx="0">
                  <c:v>17.124962</c:v>
                </c:pt>
                <c:pt idx="1">
                  <c:v>14.964101</c:v>
                </c:pt>
                <c:pt idx="2">
                  <c:v>13.097028</c:v>
                </c:pt>
                <c:pt idx="3">
                  <c:v>11.66096</c:v>
                </c:pt>
                <c:pt idx="4">
                  <c:v>11.146217</c:v>
                </c:pt>
                <c:pt idx="5">
                  <c:v>10.819035</c:v>
                </c:pt>
                <c:pt idx="6">
                  <c:v>10.496492</c:v>
                </c:pt>
                <c:pt idx="7">
                  <c:v>10.276519</c:v>
                </c:pt>
                <c:pt idx="8">
                  <c:v>10.276649</c:v>
                </c:pt>
                <c:pt idx="9">
                  <c:v>9.066587</c:v>
                </c:pt>
                <c:pt idx="10">
                  <c:v>4.334873</c:v>
                </c:pt>
                <c:pt idx="11">
                  <c:v>1.800648</c:v>
                </c:pt>
                <c:pt idx="12">
                  <c:v>0.629925</c:v>
                </c:pt>
                <c:pt idx="13">
                  <c:v>0.188787</c:v>
                </c:pt>
                <c:pt idx="14">
                  <c:v>0.068578</c:v>
                </c:pt>
                <c:pt idx="15">
                  <c:v>0.015761</c:v>
                </c:pt>
                <c:pt idx="16">
                  <c:v>0.054224</c:v>
                </c:pt>
                <c:pt idx="17">
                  <c:v>0.079371</c:v>
                </c:pt>
                <c:pt idx="18">
                  <c:v>0.068157</c:v>
                </c:pt>
                <c:pt idx="19">
                  <c:v>0.040872</c:v>
                </c:pt>
              </c:numCache>
            </c:numRef>
          </c:val>
          <c:smooth val="0"/>
        </c:ser>
        <c:ser>
          <c:idx val="1"/>
          <c:order val="1"/>
          <c:tx>
            <c:v>801.5</c:v>
          </c:tx>
          <c:val>
            <c:numRef>
              <c:f>[1]Sheet1!$B$360:$U$360</c:f>
              <c:numCache>
                <c:formatCode>General</c:formatCode>
                <c:ptCount val="20"/>
                <c:pt idx="0">
                  <c:v>2.673721</c:v>
                </c:pt>
                <c:pt idx="1">
                  <c:v>3.03213</c:v>
                </c:pt>
                <c:pt idx="2">
                  <c:v>2.902695</c:v>
                </c:pt>
                <c:pt idx="3">
                  <c:v>2.712199</c:v>
                </c:pt>
                <c:pt idx="4">
                  <c:v>2.575791</c:v>
                </c:pt>
                <c:pt idx="5">
                  <c:v>2.493293</c:v>
                </c:pt>
                <c:pt idx="6">
                  <c:v>2.431167</c:v>
                </c:pt>
                <c:pt idx="7">
                  <c:v>2.372403</c:v>
                </c:pt>
                <c:pt idx="8">
                  <c:v>2.372649</c:v>
                </c:pt>
                <c:pt idx="9">
                  <c:v>1.522696</c:v>
                </c:pt>
                <c:pt idx="10">
                  <c:v>0.995743</c:v>
                </c:pt>
                <c:pt idx="11">
                  <c:v>0.577252</c:v>
                </c:pt>
                <c:pt idx="12">
                  <c:v>0.340067</c:v>
                </c:pt>
                <c:pt idx="13">
                  <c:v>0.19613</c:v>
                </c:pt>
                <c:pt idx="14">
                  <c:v>0.121009</c:v>
                </c:pt>
                <c:pt idx="15">
                  <c:v>0.076065</c:v>
                </c:pt>
                <c:pt idx="16">
                  <c:v>0.044674</c:v>
                </c:pt>
                <c:pt idx="17">
                  <c:v>0.024877</c:v>
                </c:pt>
                <c:pt idx="18">
                  <c:v>0.01551</c:v>
                </c:pt>
                <c:pt idx="19">
                  <c:v>0.010377</c:v>
                </c:pt>
              </c:numCache>
            </c:numRef>
          </c:val>
          <c:smooth val="0"/>
        </c:ser>
        <c:ser>
          <c:idx val="2"/>
          <c:order val="2"/>
          <c:tx>
            <c:v>734</c:v>
          </c:tx>
          <c:val>
            <c:numRef>
              <c:f>[1]Sheet1!$B$361:$U$361</c:f>
              <c:numCache>
                <c:formatCode>General</c:formatCode>
                <c:ptCount val="20"/>
                <c:pt idx="0">
                  <c:v>1.444763</c:v>
                </c:pt>
                <c:pt idx="1">
                  <c:v>1.517338</c:v>
                </c:pt>
                <c:pt idx="2">
                  <c:v>1.493675</c:v>
                </c:pt>
                <c:pt idx="3">
                  <c:v>1.415979</c:v>
                </c:pt>
                <c:pt idx="4">
                  <c:v>1.322601</c:v>
                </c:pt>
                <c:pt idx="5">
                  <c:v>1.231006</c:v>
                </c:pt>
                <c:pt idx="6">
                  <c:v>1.154902</c:v>
                </c:pt>
                <c:pt idx="7">
                  <c:v>1.108556</c:v>
                </c:pt>
                <c:pt idx="8">
                  <c:v>1.109707</c:v>
                </c:pt>
                <c:pt idx="9">
                  <c:v>0.774956</c:v>
                </c:pt>
                <c:pt idx="10">
                  <c:v>0.600645</c:v>
                </c:pt>
                <c:pt idx="11">
                  <c:v>0.421281</c:v>
                </c:pt>
                <c:pt idx="12">
                  <c:v>0.276214</c:v>
                </c:pt>
                <c:pt idx="13">
                  <c:v>0.182052</c:v>
                </c:pt>
                <c:pt idx="14">
                  <c:v>0.122986</c:v>
                </c:pt>
                <c:pt idx="15">
                  <c:v>0.078471</c:v>
                </c:pt>
                <c:pt idx="16">
                  <c:v>0.055061</c:v>
                </c:pt>
                <c:pt idx="17">
                  <c:v>0.034333</c:v>
                </c:pt>
                <c:pt idx="18">
                  <c:v>0.019132</c:v>
                </c:pt>
                <c:pt idx="19">
                  <c:v>0.0128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4742872"/>
        <c:axId val="-2034623640"/>
      </c:lineChart>
      <c:catAx>
        <c:axId val="-2034742872"/>
        <c:scaling>
          <c:orientation val="minMax"/>
        </c:scaling>
        <c:delete val="0"/>
        <c:axPos val="b"/>
        <c:majorTickMark val="out"/>
        <c:minorTickMark val="none"/>
        <c:tickLblPos val="nextTo"/>
        <c:crossAx val="-2034623640"/>
        <c:crosses val="autoZero"/>
        <c:auto val="1"/>
        <c:lblAlgn val="ctr"/>
        <c:lblOffset val="100"/>
        <c:noMultiLvlLbl val="0"/>
      </c:catAx>
      <c:valAx>
        <c:axId val="-2034623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47428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593</c:v>
          </c:tx>
          <c:val>
            <c:numRef>
              <c:f>[1]Sheet1!$B$8:$AC$8</c:f>
              <c:numCache>
                <c:formatCode>General</c:formatCode>
                <c:ptCount val="28"/>
                <c:pt idx="0">
                  <c:v>34.657367</c:v>
                </c:pt>
                <c:pt idx="1">
                  <c:v>34.213318</c:v>
                </c:pt>
                <c:pt idx="2">
                  <c:v>30.333541</c:v>
                </c:pt>
                <c:pt idx="3">
                  <c:v>27.191278</c:v>
                </c:pt>
                <c:pt idx="4">
                  <c:v>25.578393</c:v>
                </c:pt>
                <c:pt idx="5">
                  <c:v>24.573572</c:v>
                </c:pt>
                <c:pt idx="6">
                  <c:v>23.853367</c:v>
                </c:pt>
                <c:pt idx="7">
                  <c:v>23.036125</c:v>
                </c:pt>
                <c:pt idx="8">
                  <c:v>23.033533</c:v>
                </c:pt>
                <c:pt idx="9">
                  <c:v>12.009859</c:v>
                </c:pt>
                <c:pt idx="10">
                  <c:v>6.346757</c:v>
                </c:pt>
                <c:pt idx="11">
                  <c:v>2.45057</c:v>
                </c:pt>
                <c:pt idx="12">
                  <c:v>1.103367</c:v>
                </c:pt>
                <c:pt idx="13">
                  <c:v>0.527532</c:v>
                </c:pt>
                <c:pt idx="14">
                  <c:v>0.239041</c:v>
                </c:pt>
                <c:pt idx="15">
                  <c:v>0.124195</c:v>
                </c:pt>
                <c:pt idx="16">
                  <c:v>0.070793</c:v>
                </c:pt>
                <c:pt idx="17">
                  <c:v>0.053693</c:v>
                </c:pt>
                <c:pt idx="18">
                  <c:v>0.054327</c:v>
                </c:pt>
                <c:pt idx="19">
                  <c:v>0.051019</c:v>
                </c:pt>
                <c:pt idx="20">
                  <c:v>0.038612</c:v>
                </c:pt>
                <c:pt idx="21">
                  <c:v>0.021874</c:v>
                </c:pt>
                <c:pt idx="22">
                  <c:v>0.011014</c:v>
                </c:pt>
                <c:pt idx="23">
                  <c:v>0.005356</c:v>
                </c:pt>
                <c:pt idx="24">
                  <c:v>0.008641</c:v>
                </c:pt>
                <c:pt idx="25">
                  <c:v>0.019581</c:v>
                </c:pt>
                <c:pt idx="26">
                  <c:v>0.022962</c:v>
                </c:pt>
                <c:pt idx="27">
                  <c:v>0.020482</c:v>
                </c:pt>
              </c:numCache>
            </c:numRef>
          </c:val>
          <c:smooth val="0"/>
        </c:ser>
        <c:ser>
          <c:idx val="1"/>
          <c:order val="1"/>
          <c:tx>
            <c:v>852.5</c:v>
          </c:tx>
          <c:val>
            <c:numRef>
              <c:f>[1]Sheet1!$B$9:$AC$9</c:f>
              <c:numCache>
                <c:formatCode>General</c:formatCode>
                <c:ptCount val="28"/>
                <c:pt idx="0">
                  <c:v>0.965354</c:v>
                </c:pt>
                <c:pt idx="1">
                  <c:v>1.199242</c:v>
                </c:pt>
                <c:pt idx="2">
                  <c:v>1.147755</c:v>
                </c:pt>
                <c:pt idx="3">
                  <c:v>1.164059</c:v>
                </c:pt>
                <c:pt idx="4">
                  <c:v>1.058861</c:v>
                </c:pt>
                <c:pt idx="5">
                  <c:v>1.014577</c:v>
                </c:pt>
                <c:pt idx="6">
                  <c:v>0.932918</c:v>
                </c:pt>
                <c:pt idx="7">
                  <c:v>0.889049</c:v>
                </c:pt>
                <c:pt idx="8">
                  <c:v>0.889343</c:v>
                </c:pt>
                <c:pt idx="9">
                  <c:v>0.494084</c:v>
                </c:pt>
                <c:pt idx="10">
                  <c:v>0.314811</c:v>
                </c:pt>
                <c:pt idx="11">
                  <c:v>0.17994</c:v>
                </c:pt>
                <c:pt idx="12">
                  <c:v>0.114809</c:v>
                </c:pt>
                <c:pt idx="13">
                  <c:v>0.073282</c:v>
                </c:pt>
                <c:pt idx="14">
                  <c:v>0.045546</c:v>
                </c:pt>
                <c:pt idx="15">
                  <c:v>0.032262</c:v>
                </c:pt>
                <c:pt idx="16">
                  <c:v>0.020924</c:v>
                </c:pt>
                <c:pt idx="17">
                  <c:v>0.017307</c:v>
                </c:pt>
                <c:pt idx="18">
                  <c:v>0.012202</c:v>
                </c:pt>
                <c:pt idx="19">
                  <c:v>0.009922</c:v>
                </c:pt>
                <c:pt idx="20">
                  <c:v>0.008656</c:v>
                </c:pt>
                <c:pt idx="21">
                  <c:v>0.005947</c:v>
                </c:pt>
                <c:pt idx="22">
                  <c:v>0.004118</c:v>
                </c:pt>
                <c:pt idx="23">
                  <c:v>0.002574</c:v>
                </c:pt>
                <c:pt idx="24">
                  <c:v>0.00207</c:v>
                </c:pt>
                <c:pt idx="25">
                  <c:v>0.002125</c:v>
                </c:pt>
                <c:pt idx="26">
                  <c:v>0.004786</c:v>
                </c:pt>
                <c:pt idx="27">
                  <c:v>0.003413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4611160"/>
        <c:axId val="-2085389512"/>
      </c:lineChart>
      <c:catAx>
        <c:axId val="-2034611160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5389512"/>
        <c:crosses val="autoZero"/>
        <c:auto val="1"/>
        <c:lblAlgn val="ctr"/>
        <c:lblOffset val="100"/>
        <c:noMultiLvlLbl val="0"/>
      </c:catAx>
      <c:valAx>
        <c:axId val="-2085389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4611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697</c:v>
          </c:tx>
          <c:val>
            <c:numRef>
              <c:f>[1]Sheet1!$B$108:$AH$108</c:f>
              <c:numCache>
                <c:formatCode>General</c:formatCode>
                <c:ptCount val="33"/>
                <c:pt idx="0">
                  <c:v>35.936814</c:v>
                </c:pt>
                <c:pt idx="1">
                  <c:v>42.279583</c:v>
                </c:pt>
                <c:pt idx="2">
                  <c:v>48.30451</c:v>
                </c:pt>
                <c:pt idx="3">
                  <c:v>48.729867</c:v>
                </c:pt>
                <c:pt idx="4">
                  <c:v>46.900249</c:v>
                </c:pt>
                <c:pt idx="5">
                  <c:v>44.854657</c:v>
                </c:pt>
                <c:pt idx="6">
                  <c:v>42.885558</c:v>
                </c:pt>
                <c:pt idx="7">
                  <c:v>40.909983</c:v>
                </c:pt>
                <c:pt idx="8">
                  <c:v>40.901873</c:v>
                </c:pt>
                <c:pt idx="9">
                  <c:v>16.003345</c:v>
                </c:pt>
                <c:pt idx="10">
                  <c:v>10.173772</c:v>
                </c:pt>
                <c:pt idx="11">
                  <c:v>6.387985</c:v>
                </c:pt>
                <c:pt idx="12">
                  <c:v>4.356567</c:v>
                </c:pt>
                <c:pt idx="13">
                  <c:v>2.940594</c:v>
                </c:pt>
                <c:pt idx="14">
                  <c:v>2.023846</c:v>
                </c:pt>
                <c:pt idx="15">
                  <c:v>1.369034</c:v>
                </c:pt>
                <c:pt idx="16">
                  <c:v>0.913267</c:v>
                </c:pt>
                <c:pt idx="17">
                  <c:v>0.586701</c:v>
                </c:pt>
                <c:pt idx="18">
                  <c:v>0.394711</c:v>
                </c:pt>
                <c:pt idx="19">
                  <c:v>0.288717</c:v>
                </c:pt>
                <c:pt idx="20">
                  <c:v>0.216044</c:v>
                </c:pt>
                <c:pt idx="21">
                  <c:v>0.171179</c:v>
                </c:pt>
                <c:pt idx="22">
                  <c:v>0.12479</c:v>
                </c:pt>
                <c:pt idx="23">
                  <c:v>0.079645</c:v>
                </c:pt>
                <c:pt idx="24">
                  <c:v>0.043242</c:v>
                </c:pt>
                <c:pt idx="25">
                  <c:v>0.019592</c:v>
                </c:pt>
                <c:pt idx="26">
                  <c:v>0.011208</c:v>
                </c:pt>
                <c:pt idx="27">
                  <c:v>0.019643</c:v>
                </c:pt>
                <c:pt idx="28">
                  <c:v>0.024848</c:v>
                </c:pt>
                <c:pt idx="29">
                  <c:v>0.018078</c:v>
                </c:pt>
                <c:pt idx="30">
                  <c:v>0.016861</c:v>
                </c:pt>
                <c:pt idx="31">
                  <c:v>0.010786</c:v>
                </c:pt>
                <c:pt idx="32">
                  <c:v>0.008545</c:v>
                </c:pt>
              </c:numCache>
            </c:numRef>
          </c:val>
          <c:smooth val="0"/>
        </c:ser>
        <c:ser>
          <c:idx val="1"/>
          <c:order val="1"/>
          <c:tx>
            <c:v>1062.5</c:v>
          </c:tx>
          <c:val>
            <c:numRef>
              <c:f>[1]Sheet1!$B$109:$AH$109</c:f>
              <c:numCache>
                <c:formatCode>General</c:formatCode>
                <c:ptCount val="33"/>
                <c:pt idx="0">
                  <c:v>10.162973</c:v>
                </c:pt>
                <c:pt idx="1">
                  <c:v>7.087765</c:v>
                </c:pt>
                <c:pt idx="2">
                  <c:v>7.510807</c:v>
                </c:pt>
                <c:pt idx="3">
                  <c:v>7.878458</c:v>
                </c:pt>
                <c:pt idx="4">
                  <c:v>7.742706</c:v>
                </c:pt>
                <c:pt idx="5">
                  <c:v>7.236569</c:v>
                </c:pt>
                <c:pt idx="6">
                  <c:v>6.520044</c:v>
                </c:pt>
                <c:pt idx="7">
                  <c:v>5.707318</c:v>
                </c:pt>
                <c:pt idx="8">
                  <c:v>5.705417</c:v>
                </c:pt>
                <c:pt idx="9">
                  <c:v>0.30265</c:v>
                </c:pt>
                <c:pt idx="10">
                  <c:v>0.152276</c:v>
                </c:pt>
                <c:pt idx="11">
                  <c:v>0.069122</c:v>
                </c:pt>
                <c:pt idx="12">
                  <c:v>0.034136</c:v>
                </c:pt>
                <c:pt idx="13">
                  <c:v>0.008002</c:v>
                </c:pt>
                <c:pt idx="14">
                  <c:v>0.003632</c:v>
                </c:pt>
                <c:pt idx="15">
                  <c:v>0.003286</c:v>
                </c:pt>
                <c:pt idx="16">
                  <c:v>0.001758</c:v>
                </c:pt>
                <c:pt idx="17">
                  <c:v>0.001921</c:v>
                </c:pt>
                <c:pt idx="18">
                  <c:v>0.00248</c:v>
                </c:pt>
                <c:pt idx="19">
                  <c:v>0.001854</c:v>
                </c:pt>
                <c:pt idx="20">
                  <c:v>0.001371</c:v>
                </c:pt>
                <c:pt idx="21">
                  <c:v>0.002107</c:v>
                </c:pt>
                <c:pt idx="22">
                  <c:v>0.001274</c:v>
                </c:pt>
                <c:pt idx="23">
                  <c:v>0.001061</c:v>
                </c:pt>
                <c:pt idx="24">
                  <c:v>0.002809</c:v>
                </c:pt>
                <c:pt idx="25">
                  <c:v>0.001904</c:v>
                </c:pt>
                <c:pt idx="26">
                  <c:v>0.001776</c:v>
                </c:pt>
                <c:pt idx="27">
                  <c:v>0.001485</c:v>
                </c:pt>
                <c:pt idx="28">
                  <c:v>0.001752</c:v>
                </c:pt>
                <c:pt idx="29">
                  <c:v>0.001816</c:v>
                </c:pt>
                <c:pt idx="30">
                  <c:v>0.001623</c:v>
                </c:pt>
                <c:pt idx="31">
                  <c:v>0.000915</c:v>
                </c:pt>
                <c:pt idx="32">
                  <c:v>0.00195</c:v>
                </c:pt>
              </c:numCache>
            </c:numRef>
          </c:val>
          <c:smooth val="0"/>
        </c:ser>
        <c:ser>
          <c:idx val="2"/>
          <c:order val="2"/>
          <c:tx>
            <c:v>967</c:v>
          </c:tx>
          <c:val>
            <c:numRef>
              <c:f>[1]Sheet1!$B$110:$AH$110</c:f>
              <c:numCache>
                <c:formatCode>General</c:formatCode>
                <c:ptCount val="33"/>
                <c:pt idx="0">
                  <c:v>0.683019</c:v>
                </c:pt>
                <c:pt idx="1">
                  <c:v>0.528112</c:v>
                </c:pt>
                <c:pt idx="2">
                  <c:v>0.349762</c:v>
                </c:pt>
                <c:pt idx="3">
                  <c:v>0.431974</c:v>
                </c:pt>
                <c:pt idx="4">
                  <c:v>0.511451</c:v>
                </c:pt>
                <c:pt idx="5">
                  <c:v>0.600503</c:v>
                </c:pt>
                <c:pt idx="6">
                  <c:v>0.611619</c:v>
                </c:pt>
                <c:pt idx="7">
                  <c:v>0.587993</c:v>
                </c:pt>
                <c:pt idx="8">
                  <c:v>0.588913</c:v>
                </c:pt>
                <c:pt idx="9">
                  <c:v>0.260648</c:v>
                </c:pt>
                <c:pt idx="10">
                  <c:v>0.183161</c:v>
                </c:pt>
                <c:pt idx="11">
                  <c:v>0.131717</c:v>
                </c:pt>
                <c:pt idx="12">
                  <c:v>0.100362</c:v>
                </c:pt>
                <c:pt idx="13">
                  <c:v>0.076018</c:v>
                </c:pt>
                <c:pt idx="14">
                  <c:v>0.056608</c:v>
                </c:pt>
                <c:pt idx="15">
                  <c:v>0.0417</c:v>
                </c:pt>
                <c:pt idx="16">
                  <c:v>0.03296</c:v>
                </c:pt>
                <c:pt idx="17">
                  <c:v>0.027412</c:v>
                </c:pt>
                <c:pt idx="18">
                  <c:v>0.023669</c:v>
                </c:pt>
                <c:pt idx="19">
                  <c:v>0.020697</c:v>
                </c:pt>
                <c:pt idx="20">
                  <c:v>0.016384</c:v>
                </c:pt>
                <c:pt idx="21">
                  <c:v>0.012999</c:v>
                </c:pt>
                <c:pt idx="22">
                  <c:v>0.011429</c:v>
                </c:pt>
                <c:pt idx="23">
                  <c:v>0.008475</c:v>
                </c:pt>
                <c:pt idx="24">
                  <c:v>0.005991</c:v>
                </c:pt>
                <c:pt idx="25">
                  <c:v>0.004925</c:v>
                </c:pt>
                <c:pt idx="26">
                  <c:v>0.004781</c:v>
                </c:pt>
                <c:pt idx="27">
                  <c:v>0.003689</c:v>
                </c:pt>
                <c:pt idx="28">
                  <c:v>0.002878</c:v>
                </c:pt>
                <c:pt idx="29">
                  <c:v>0.001308</c:v>
                </c:pt>
                <c:pt idx="30">
                  <c:v>0.001712</c:v>
                </c:pt>
                <c:pt idx="31">
                  <c:v>0.002125</c:v>
                </c:pt>
                <c:pt idx="32">
                  <c:v>0.001494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4989704"/>
        <c:axId val="-2034614584"/>
      </c:lineChart>
      <c:catAx>
        <c:axId val="-2084989704"/>
        <c:scaling>
          <c:orientation val="minMax"/>
        </c:scaling>
        <c:delete val="0"/>
        <c:axPos val="b"/>
        <c:majorTickMark val="out"/>
        <c:minorTickMark val="none"/>
        <c:tickLblPos val="nextTo"/>
        <c:crossAx val="-2034614584"/>
        <c:crosses val="autoZero"/>
        <c:auto val="1"/>
        <c:lblAlgn val="ctr"/>
        <c:lblOffset val="100"/>
        <c:noMultiLvlLbl val="0"/>
      </c:catAx>
      <c:valAx>
        <c:axId val="-20346145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849897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826</c:v>
          </c:tx>
          <c:val>
            <c:numRef>
              <c:f>[1]Sheet1!$B$157:$X$157</c:f>
              <c:numCache>
                <c:formatCode>General</c:formatCode>
                <c:ptCount val="23"/>
                <c:pt idx="0">
                  <c:v>0.12966</c:v>
                </c:pt>
                <c:pt idx="1">
                  <c:v>0.126625</c:v>
                </c:pt>
                <c:pt idx="2">
                  <c:v>0.120613</c:v>
                </c:pt>
                <c:pt idx="3">
                  <c:v>0.118071</c:v>
                </c:pt>
                <c:pt idx="4">
                  <c:v>0.116208</c:v>
                </c:pt>
                <c:pt idx="5">
                  <c:v>0.114577</c:v>
                </c:pt>
                <c:pt idx="6">
                  <c:v>0.112952</c:v>
                </c:pt>
                <c:pt idx="7">
                  <c:v>0.111206</c:v>
                </c:pt>
                <c:pt idx="8">
                  <c:v>0.111202</c:v>
                </c:pt>
                <c:pt idx="9">
                  <c:v>0.080855</c:v>
                </c:pt>
                <c:pt idx="10">
                  <c:v>0.034339</c:v>
                </c:pt>
                <c:pt idx="11">
                  <c:v>0.028139</c:v>
                </c:pt>
                <c:pt idx="12">
                  <c:v>0.01424</c:v>
                </c:pt>
                <c:pt idx="13">
                  <c:v>0.013326</c:v>
                </c:pt>
                <c:pt idx="14">
                  <c:v>0.005966</c:v>
                </c:pt>
                <c:pt idx="15">
                  <c:v>0.009267</c:v>
                </c:pt>
                <c:pt idx="16">
                  <c:v>0.004398</c:v>
                </c:pt>
                <c:pt idx="17">
                  <c:v>0.00558</c:v>
                </c:pt>
                <c:pt idx="18">
                  <c:v>0.006207</c:v>
                </c:pt>
                <c:pt idx="19">
                  <c:v>0.003307</c:v>
                </c:pt>
                <c:pt idx="20">
                  <c:v>0.005255</c:v>
                </c:pt>
                <c:pt idx="21">
                  <c:v>0.00595</c:v>
                </c:pt>
                <c:pt idx="22">
                  <c:v>0.002923</c:v>
                </c:pt>
              </c:numCache>
            </c:numRef>
          </c:val>
          <c:smooth val="0"/>
        </c:ser>
        <c:ser>
          <c:idx val="1"/>
          <c:order val="1"/>
          <c:tx>
            <c:v>380</c:v>
          </c:tx>
          <c:val>
            <c:numRef>
              <c:f>[1]Sheet1!$B$158:$X$158</c:f>
              <c:numCache>
                <c:formatCode>General</c:formatCode>
                <c:ptCount val="23"/>
                <c:pt idx="0">
                  <c:v>0.018769</c:v>
                </c:pt>
                <c:pt idx="1">
                  <c:v>0.026796</c:v>
                </c:pt>
                <c:pt idx="2">
                  <c:v>0.022553</c:v>
                </c:pt>
                <c:pt idx="3">
                  <c:v>0.018698</c:v>
                </c:pt>
                <c:pt idx="4">
                  <c:v>0.02033</c:v>
                </c:pt>
                <c:pt idx="5">
                  <c:v>0.021711</c:v>
                </c:pt>
                <c:pt idx="6">
                  <c:v>0.022537</c:v>
                </c:pt>
                <c:pt idx="7">
                  <c:v>0.023128</c:v>
                </c:pt>
                <c:pt idx="8">
                  <c:v>0.023141</c:v>
                </c:pt>
                <c:pt idx="9">
                  <c:v>0.023031</c:v>
                </c:pt>
                <c:pt idx="10">
                  <c:v>0.020217</c:v>
                </c:pt>
                <c:pt idx="11">
                  <c:v>0.019143</c:v>
                </c:pt>
                <c:pt idx="12">
                  <c:v>0.017886</c:v>
                </c:pt>
                <c:pt idx="13">
                  <c:v>0.01683</c:v>
                </c:pt>
                <c:pt idx="14">
                  <c:v>0.022785</c:v>
                </c:pt>
                <c:pt idx="15">
                  <c:v>0.018939</c:v>
                </c:pt>
                <c:pt idx="16">
                  <c:v>0.019571</c:v>
                </c:pt>
                <c:pt idx="17">
                  <c:v>0.018635</c:v>
                </c:pt>
                <c:pt idx="18">
                  <c:v>0.015989</c:v>
                </c:pt>
                <c:pt idx="19">
                  <c:v>0.021481</c:v>
                </c:pt>
                <c:pt idx="20">
                  <c:v>0.024294</c:v>
                </c:pt>
                <c:pt idx="21">
                  <c:v>0.020495</c:v>
                </c:pt>
                <c:pt idx="22">
                  <c:v>0.021222</c:v>
                </c:pt>
              </c:numCache>
            </c:numRef>
          </c:val>
          <c:smooth val="0"/>
        </c:ser>
        <c:ser>
          <c:idx val="2"/>
          <c:order val="2"/>
          <c:tx>
            <c:v>671.5</c:v>
          </c:tx>
          <c:val>
            <c:numRef>
              <c:f>[1]Sheet1!$B$159:$X$159</c:f>
              <c:numCache>
                <c:formatCode>General</c:formatCode>
                <c:ptCount val="23"/>
                <c:pt idx="0">
                  <c:v>0.010387</c:v>
                </c:pt>
                <c:pt idx="1">
                  <c:v>0.016568</c:v>
                </c:pt>
                <c:pt idx="2">
                  <c:v>0.013405</c:v>
                </c:pt>
                <c:pt idx="3">
                  <c:v>0.009957</c:v>
                </c:pt>
                <c:pt idx="4">
                  <c:v>0.008914</c:v>
                </c:pt>
                <c:pt idx="5">
                  <c:v>0.00909</c:v>
                </c:pt>
                <c:pt idx="6">
                  <c:v>0.009497</c:v>
                </c:pt>
                <c:pt idx="7">
                  <c:v>0.009809</c:v>
                </c:pt>
                <c:pt idx="8">
                  <c:v>0.009806</c:v>
                </c:pt>
                <c:pt idx="9">
                  <c:v>0.009648</c:v>
                </c:pt>
                <c:pt idx="10">
                  <c:v>0.00645</c:v>
                </c:pt>
                <c:pt idx="11">
                  <c:v>0.005921</c:v>
                </c:pt>
                <c:pt idx="12">
                  <c:v>0.00954</c:v>
                </c:pt>
                <c:pt idx="13">
                  <c:v>0.00974</c:v>
                </c:pt>
                <c:pt idx="14">
                  <c:v>0.011137</c:v>
                </c:pt>
                <c:pt idx="15">
                  <c:v>0.007627</c:v>
                </c:pt>
                <c:pt idx="16">
                  <c:v>0.009699</c:v>
                </c:pt>
                <c:pt idx="17">
                  <c:v>0.007111</c:v>
                </c:pt>
                <c:pt idx="18">
                  <c:v>0.009169</c:v>
                </c:pt>
                <c:pt idx="19">
                  <c:v>0.006287</c:v>
                </c:pt>
                <c:pt idx="20">
                  <c:v>0.008624</c:v>
                </c:pt>
                <c:pt idx="21">
                  <c:v>0.007507</c:v>
                </c:pt>
                <c:pt idx="22">
                  <c:v>0.010943</c:v>
                </c:pt>
              </c:numCache>
            </c:numRef>
          </c:val>
          <c:smooth val="0"/>
        </c:ser>
        <c:ser>
          <c:idx val="3"/>
          <c:order val="3"/>
          <c:tx>
            <c:v>2885</c:v>
          </c:tx>
          <c:val>
            <c:numRef>
              <c:f>[1]Sheet1!$B$160:$X$160</c:f>
              <c:numCache>
                <c:formatCode>General</c:formatCode>
                <c:ptCount val="23"/>
                <c:pt idx="0">
                  <c:v>0.001059</c:v>
                </c:pt>
                <c:pt idx="1">
                  <c:v>0.001091</c:v>
                </c:pt>
                <c:pt idx="2">
                  <c:v>0.001219</c:v>
                </c:pt>
                <c:pt idx="3">
                  <c:v>0.001219</c:v>
                </c:pt>
                <c:pt idx="4">
                  <c:v>0.001239</c:v>
                </c:pt>
                <c:pt idx="5">
                  <c:v>0.00124</c:v>
                </c:pt>
                <c:pt idx="6">
                  <c:v>0.001213</c:v>
                </c:pt>
                <c:pt idx="7">
                  <c:v>0.001162</c:v>
                </c:pt>
                <c:pt idx="8">
                  <c:v>0.001153</c:v>
                </c:pt>
                <c:pt idx="9">
                  <c:v>0.002665</c:v>
                </c:pt>
                <c:pt idx="10">
                  <c:v>0.000696</c:v>
                </c:pt>
                <c:pt idx="11">
                  <c:v>0.001206</c:v>
                </c:pt>
                <c:pt idx="12">
                  <c:v>0.001269</c:v>
                </c:pt>
                <c:pt idx="13">
                  <c:v>0.00093</c:v>
                </c:pt>
                <c:pt idx="14">
                  <c:v>0.000941</c:v>
                </c:pt>
                <c:pt idx="15">
                  <c:v>0.000999</c:v>
                </c:pt>
                <c:pt idx="16">
                  <c:v>0.001105</c:v>
                </c:pt>
                <c:pt idx="17">
                  <c:v>0.000806</c:v>
                </c:pt>
                <c:pt idx="18">
                  <c:v>0.000946</c:v>
                </c:pt>
                <c:pt idx="19">
                  <c:v>0.000695</c:v>
                </c:pt>
                <c:pt idx="20">
                  <c:v>0.000914</c:v>
                </c:pt>
                <c:pt idx="21">
                  <c:v>0.000943</c:v>
                </c:pt>
                <c:pt idx="22">
                  <c:v>0.000864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8620008"/>
        <c:axId val="-2080837000"/>
      </c:lineChart>
      <c:catAx>
        <c:axId val="-203862000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0837000"/>
        <c:crosses val="autoZero"/>
        <c:auto val="1"/>
        <c:lblAlgn val="ctr"/>
        <c:lblOffset val="100"/>
        <c:noMultiLvlLbl val="0"/>
      </c:catAx>
      <c:valAx>
        <c:axId val="-2080837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8620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884.5</c:v>
          </c:tx>
          <c:val>
            <c:numRef>
              <c:f>[1]Sheet1!$B$211:$X$211</c:f>
              <c:numCache>
                <c:formatCode>General</c:formatCode>
                <c:ptCount val="23"/>
                <c:pt idx="0">
                  <c:v>0.614051</c:v>
                </c:pt>
                <c:pt idx="1">
                  <c:v>0.597024</c:v>
                </c:pt>
                <c:pt idx="2">
                  <c:v>0.58234</c:v>
                </c:pt>
                <c:pt idx="3">
                  <c:v>0.568446</c:v>
                </c:pt>
                <c:pt idx="4">
                  <c:v>0.554977</c:v>
                </c:pt>
                <c:pt idx="5">
                  <c:v>0.541798</c:v>
                </c:pt>
                <c:pt idx="6">
                  <c:v>0.52879</c:v>
                </c:pt>
                <c:pt idx="7">
                  <c:v>0.516128</c:v>
                </c:pt>
                <c:pt idx="8">
                  <c:v>0.516054</c:v>
                </c:pt>
                <c:pt idx="9">
                  <c:v>0.344818</c:v>
                </c:pt>
                <c:pt idx="10">
                  <c:v>0.229767</c:v>
                </c:pt>
                <c:pt idx="11">
                  <c:v>0.15348</c:v>
                </c:pt>
                <c:pt idx="12">
                  <c:v>0.106774</c:v>
                </c:pt>
                <c:pt idx="13">
                  <c:v>0.074955</c:v>
                </c:pt>
                <c:pt idx="14">
                  <c:v>0.048562</c:v>
                </c:pt>
                <c:pt idx="15">
                  <c:v>0.030994</c:v>
                </c:pt>
                <c:pt idx="16">
                  <c:v>0.02233</c:v>
                </c:pt>
                <c:pt idx="17">
                  <c:v>0.01708</c:v>
                </c:pt>
                <c:pt idx="18">
                  <c:v>0.010723</c:v>
                </c:pt>
                <c:pt idx="19">
                  <c:v>0.005393</c:v>
                </c:pt>
                <c:pt idx="20">
                  <c:v>0.00462</c:v>
                </c:pt>
                <c:pt idx="21">
                  <c:v>0.004961</c:v>
                </c:pt>
                <c:pt idx="22">
                  <c:v>0.002381</c:v>
                </c:pt>
              </c:numCache>
            </c:numRef>
          </c:val>
          <c:smooth val="0"/>
        </c:ser>
        <c:ser>
          <c:idx val="1"/>
          <c:order val="1"/>
          <c:tx>
            <c:v>1181</c:v>
          </c:tx>
          <c:val>
            <c:numRef>
              <c:f>[1]Sheet1!$B$212:$X$212</c:f>
              <c:numCache>
                <c:formatCode>General</c:formatCode>
                <c:ptCount val="23"/>
                <c:pt idx="0">
                  <c:v>0.096901</c:v>
                </c:pt>
                <c:pt idx="1">
                  <c:v>0.084799</c:v>
                </c:pt>
                <c:pt idx="2">
                  <c:v>0.082207</c:v>
                </c:pt>
                <c:pt idx="3">
                  <c:v>0.080044</c:v>
                </c:pt>
                <c:pt idx="4">
                  <c:v>0.076454</c:v>
                </c:pt>
                <c:pt idx="5">
                  <c:v>0.073902</c:v>
                </c:pt>
                <c:pt idx="6">
                  <c:v>0.070767</c:v>
                </c:pt>
                <c:pt idx="7">
                  <c:v>0.068076</c:v>
                </c:pt>
                <c:pt idx="8">
                  <c:v>0.068059</c:v>
                </c:pt>
                <c:pt idx="9">
                  <c:v>0.035585</c:v>
                </c:pt>
                <c:pt idx="10">
                  <c:v>0.018328</c:v>
                </c:pt>
                <c:pt idx="11">
                  <c:v>0.008378</c:v>
                </c:pt>
                <c:pt idx="12">
                  <c:v>0.004945</c:v>
                </c:pt>
                <c:pt idx="13">
                  <c:v>0.002289</c:v>
                </c:pt>
                <c:pt idx="14">
                  <c:v>0.001573</c:v>
                </c:pt>
                <c:pt idx="15">
                  <c:v>0.001502</c:v>
                </c:pt>
                <c:pt idx="16">
                  <c:v>0.001058</c:v>
                </c:pt>
                <c:pt idx="17">
                  <c:v>0.001622</c:v>
                </c:pt>
                <c:pt idx="18">
                  <c:v>0.001971</c:v>
                </c:pt>
                <c:pt idx="19">
                  <c:v>0.001606</c:v>
                </c:pt>
                <c:pt idx="20">
                  <c:v>0.001482</c:v>
                </c:pt>
                <c:pt idx="21">
                  <c:v>0.001465</c:v>
                </c:pt>
                <c:pt idx="22">
                  <c:v>0.001224</c:v>
                </c:pt>
              </c:numCache>
            </c:numRef>
          </c:val>
          <c:smooth val="0"/>
        </c:ser>
        <c:ser>
          <c:idx val="2"/>
          <c:order val="2"/>
          <c:tx>
            <c:v>1245</c:v>
          </c:tx>
          <c:val>
            <c:numRef>
              <c:f>[1]Sheet1!$B$213:$X$213</c:f>
              <c:numCache>
                <c:formatCode>General</c:formatCode>
                <c:ptCount val="23"/>
                <c:pt idx="0">
                  <c:v>0.087797</c:v>
                </c:pt>
                <c:pt idx="1">
                  <c:v>0.082491</c:v>
                </c:pt>
                <c:pt idx="2">
                  <c:v>0.080508</c:v>
                </c:pt>
                <c:pt idx="3">
                  <c:v>0.078522</c:v>
                </c:pt>
                <c:pt idx="4">
                  <c:v>0.07658</c:v>
                </c:pt>
                <c:pt idx="5">
                  <c:v>0.074774</c:v>
                </c:pt>
                <c:pt idx="6">
                  <c:v>0.073607</c:v>
                </c:pt>
                <c:pt idx="7">
                  <c:v>0.072106</c:v>
                </c:pt>
                <c:pt idx="8">
                  <c:v>0.072105</c:v>
                </c:pt>
                <c:pt idx="9">
                  <c:v>0.052531</c:v>
                </c:pt>
                <c:pt idx="10">
                  <c:v>0.035697</c:v>
                </c:pt>
                <c:pt idx="11">
                  <c:v>0.024214</c:v>
                </c:pt>
                <c:pt idx="12">
                  <c:v>0.016428</c:v>
                </c:pt>
                <c:pt idx="13">
                  <c:v>0.010417</c:v>
                </c:pt>
                <c:pt idx="14">
                  <c:v>0.007814</c:v>
                </c:pt>
                <c:pt idx="15">
                  <c:v>0.005186</c:v>
                </c:pt>
                <c:pt idx="16">
                  <c:v>0.003975</c:v>
                </c:pt>
                <c:pt idx="17">
                  <c:v>0.002894</c:v>
                </c:pt>
                <c:pt idx="18">
                  <c:v>0.001848</c:v>
                </c:pt>
                <c:pt idx="19">
                  <c:v>0.001591</c:v>
                </c:pt>
                <c:pt idx="20">
                  <c:v>0.001196</c:v>
                </c:pt>
                <c:pt idx="21">
                  <c:v>0.000635</c:v>
                </c:pt>
                <c:pt idx="22">
                  <c:v>0.000896</c:v>
                </c:pt>
              </c:numCache>
            </c:numRef>
          </c:val>
          <c:smooth val="0"/>
        </c:ser>
        <c:ser>
          <c:idx val="3"/>
          <c:order val="3"/>
          <c:tx>
            <c:v>70</c:v>
          </c:tx>
          <c:val>
            <c:numRef>
              <c:f>[1]Sheet1!$B$214:$X$214</c:f>
              <c:numCache>
                <c:formatCode>General</c:formatCode>
                <c:ptCount val="23"/>
                <c:pt idx="0">
                  <c:v>0.029693</c:v>
                </c:pt>
                <c:pt idx="1">
                  <c:v>0.025853</c:v>
                </c:pt>
                <c:pt idx="2">
                  <c:v>0.044692</c:v>
                </c:pt>
                <c:pt idx="3">
                  <c:v>0.044841</c:v>
                </c:pt>
                <c:pt idx="4">
                  <c:v>0.037642</c:v>
                </c:pt>
                <c:pt idx="5">
                  <c:v>0.032213</c:v>
                </c:pt>
                <c:pt idx="6">
                  <c:v>0.027366</c:v>
                </c:pt>
                <c:pt idx="7">
                  <c:v>0.023131</c:v>
                </c:pt>
                <c:pt idx="8">
                  <c:v>0.023124</c:v>
                </c:pt>
                <c:pt idx="9">
                  <c:v>0.03728</c:v>
                </c:pt>
                <c:pt idx="10">
                  <c:v>0.034636</c:v>
                </c:pt>
                <c:pt idx="11">
                  <c:v>0.04382</c:v>
                </c:pt>
                <c:pt idx="12">
                  <c:v>0.014736</c:v>
                </c:pt>
                <c:pt idx="13">
                  <c:v>0.039175</c:v>
                </c:pt>
                <c:pt idx="14">
                  <c:v>0.047512</c:v>
                </c:pt>
                <c:pt idx="15">
                  <c:v>0.065857</c:v>
                </c:pt>
                <c:pt idx="16">
                  <c:v>0.060199</c:v>
                </c:pt>
                <c:pt idx="17">
                  <c:v>0.036385</c:v>
                </c:pt>
                <c:pt idx="18">
                  <c:v>0.057645</c:v>
                </c:pt>
                <c:pt idx="19">
                  <c:v>0.071234</c:v>
                </c:pt>
                <c:pt idx="20">
                  <c:v>0.05393</c:v>
                </c:pt>
                <c:pt idx="21">
                  <c:v>0.08355</c:v>
                </c:pt>
                <c:pt idx="22">
                  <c:v>0.073181</c:v>
                </c:pt>
              </c:numCache>
            </c:numRef>
          </c:val>
          <c:smooth val="0"/>
        </c:ser>
        <c:ser>
          <c:idx val="4"/>
          <c:order val="4"/>
          <c:tx>
            <c:v>380</c:v>
          </c:tx>
          <c:val>
            <c:numRef>
              <c:f>[1]Sheet1!$B$215:$X$215</c:f>
              <c:numCache>
                <c:formatCode>General</c:formatCode>
                <c:ptCount val="23"/>
                <c:pt idx="0">
                  <c:v>0.020205</c:v>
                </c:pt>
                <c:pt idx="1">
                  <c:v>0.018223</c:v>
                </c:pt>
                <c:pt idx="2">
                  <c:v>0.016433</c:v>
                </c:pt>
                <c:pt idx="3">
                  <c:v>0.014951</c:v>
                </c:pt>
                <c:pt idx="4">
                  <c:v>0.016713</c:v>
                </c:pt>
                <c:pt idx="5">
                  <c:v>0.017351</c:v>
                </c:pt>
                <c:pt idx="6">
                  <c:v>0.017159</c:v>
                </c:pt>
                <c:pt idx="7">
                  <c:v>0.016934</c:v>
                </c:pt>
                <c:pt idx="8">
                  <c:v>0.016944</c:v>
                </c:pt>
                <c:pt idx="9">
                  <c:v>0.02016</c:v>
                </c:pt>
                <c:pt idx="10">
                  <c:v>0.014566</c:v>
                </c:pt>
                <c:pt idx="11">
                  <c:v>0.016401</c:v>
                </c:pt>
                <c:pt idx="12">
                  <c:v>0.017223</c:v>
                </c:pt>
                <c:pt idx="13">
                  <c:v>0.014983</c:v>
                </c:pt>
                <c:pt idx="14">
                  <c:v>0.020227</c:v>
                </c:pt>
                <c:pt idx="15">
                  <c:v>0.02255</c:v>
                </c:pt>
                <c:pt idx="16">
                  <c:v>0.020624</c:v>
                </c:pt>
                <c:pt idx="17">
                  <c:v>0.016583</c:v>
                </c:pt>
                <c:pt idx="18">
                  <c:v>0.01765</c:v>
                </c:pt>
                <c:pt idx="19">
                  <c:v>0.016323</c:v>
                </c:pt>
                <c:pt idx="20">
                  <c:v>0.020007</c:v>
                </c:pt>
                <c:pt idx="21">
                  <c:v>0.016919</c:v>
                </c:pt>
                <c:pt idx="22">
                  <c:v>0.01935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0717560"/>
        <c:axId val="-2038846840"/>
      </c:lineChart>
      <c:catAx>
        <c:axId val="-2080717560"/>
        <c:scaling>
          <c:orientation val="minMax"/>
        </c:scaling>
        <c:delete val="0"/>
        <c:axPos val="b"/>
        <c:majorTickMark val="out"/>
        <c:minorTickMark val="none"/>
        <c:tickLblPos val="nextTo"/>
        <c:crossAx val="-2038846840"/>
        <c:crosses val="autoZero"/>
        <c:auto val="1"/>
        <c:lblAlgn val="ctr"/>
        <c:lblOffset val="100"/>
        <c:noMultiLvlLbl val="0"/>
      </c:catAx>
      <c:valAx>
        <c:axId val="-2038846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807175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940.5</c:v>
          </c:tx>
          <c:val>
            <c:numRef>
              <c:f>[1]Sheet1!$B$276:$AH$276</c:f>
              <c:numCache>
                <c:formatCode>General</c:formatCode>
                <c:ptCount val="33"/>
                <c:pt idx="0">
                  <c:v>11.846323</c:v>
                </c:pt>
                <c:pt idx="1">
                  <c:v>12.101845</c:v>
                </c:pt>
                <c:pt idx="2">
                  <c:v>13.225949</c:v>
                </c:pt>
                <c:pt idx="3">
                  <c:v>13.347109</c:v>
                </c:pt>
                <c:pt idx="4">
                  <c:v>13.001568</c:v>
                </c:pt>
                <c:pt idx="5">
                  <c:v>12.55799</c:v>
                </c:pt>
                <c:pt idx="6">
                  <c:v>12.049819</c:v>
                </c:pt>
                <c:pt idx="7">
                  <c:v>11.512143</c:v>
                </c:pt>
                <c:pt idx="8">
                  <c:v>11.510465</c:v>
                </c:pt>
                <c:pt idx="9">
                  <c:v>6.774901</c:v>
                </c:pt>
                <c:pt idx="10">
                  <c:v>5.923117</c:v>
                </c:pt>
                <c:pt idx="11">
                  <c:v>4.254475</c:v>
                </c:pt>
                <c:pt idx="12">
                  <c:v>3.009473</c:v>
                </c:pt>
                <c:pt idx="13">
                  <c:v>2.090038</c:v>
                </c:pt>
                <c:pt idx="14">
                  <c:v>1.433399</c:v>
                </c:pt>
                <c:pt idx="15">
                  <c:v>0.973706</c:v>
                </c:pt>
                <c:pt idx="16">
                  <c:v>0.645885</c:v>
                </c:pt>
                <c:pt idx="17">
                  <c:v>0.427989</c:v>
                </c:pt>
                <c:pt idx="18">
                  <c:v>0.289004</c:v>
                </c:pt>
                <c:pt idx="19">
                  <c:v>0.188171</c:v>
                </c:pt>
                <c:pt idx="20">
                  <c:v>0.116542</c:v>
                </c:pt>
                <c:pt idx="21">
                  <c:v>0.070388</c:v>
                </c:pt>
                <c:pt idx="22">
                  <c:v>0.052329</c:v>
                </c:pt>
                <c:pt idx="23">
                  <c:v>0.036933</c:v>
                </c:pt>
                <c:pt idx="24">
                  <c:v>0.031543</c:v>
                </c:pt>
                <c:pt idx="25">
                  <c:v>0.020081</c:v>
                </c:pt>
                <c:pt idx="26">
                  <c:v>0.017197</c:v>
                </c:pt>
                <c:pt idx="27">
                  <c:v>0.012569</c:v>
                </c:pt>
                <c:pt idx="28">
                  <c:v>0.010121</c:v>
                </c:pt>
                <c:pt idx="29">
                  <c:v>0.007501</c:v>
                </c:pt>
                <c:pt idx="30">
                  <c:v>0.007631</c:v>
                </c:pt>
                <c:pt idx="31">
                  <c:v>0.004466</c:v>
                </c:pt>
                <c:pt idx="32">
                  <c:v>0.003745</c:v>
                </c:pt>
              </c:numCache>
            </c:numRef>
          </c:val>
          <c:smooth val="0"/>
        </c:ser>
        <c:ser>
          <c:idx val="1"/>
          <c:order val="1"/>
          <c:tx>
            <c:v>1150</c:v>
          </c:tx>
          <c:val>
            <c:numRef>
              <c:f>[1]Sheet1!$B$277:$AH$277</c:f>
              <c:numCache>
                <c:formatCode>General</c:formatCode>
                <c:ptCount val="33"/>
                <c:pt idx="0">
                  <c:v>7.205255</c:v>
                </c:pt>
                <c:pt idx="1">
                  <c:v>7.003462</c:v>
                </c:pt>
                <c:pt idx="2">
                  <c:v>6.394142</c:v>
                </c:pt>
                <c:pt idx="3">
                  <c:v>6.085838</c:v>
                </c:pt>
                <c:pt idx="4">
                  <c:v>5.613958</c:v>
                </c:pt>
                <c:pt idx="5">
                  <c:v>5.02674</c:v>
                </c:pt>
                <c:pt idx="6">
                  <c:v>4.454136</c:v>
                </c:pt>
                <c:pt idx="7">
                  <c:v>3.995887</c:v>
                </c:pt>
                <c:pt idx="8">
                  <c:v>3.993954</c:v>
                </c:pt>
                <c:pt idx="9">
                  <c:v>0.864352</c:v>
                </c:pt>
                <c:pt idx="10">
                  <c:v>0.166976</c:v>
                </c:pt>
                <c:pt idx="11">
                  <c:v>0.026559</c:v>
                </c:pt>
                <c:pt idx="12">
                  <c:v>0.006369</c:v>
                </c:pt>
                <c:pt idx="13">
                  <c:v>0.004687</c:v>
                </c:pt>
                <c:pt idx="14">
                  <c:v>0.003528</c:v>
                </c:pt>
                <c:pt idx="15">
                  <c:v>0.001855</c:v>
                </c:pt>
                <c:pt idx="16">
                  <c:v>0.002126</c:v>
                </c:pt>
                <c:pt idx="17">
                  <c:v>0.002114</c:v>
                </c:pt>
                <c:pt idx="18">
                  <c:v>0.001837</c:v>
                </c:pt>
                <c:pt idx="19">
                  <c:v>0.001858</c:v>
                </c:pt>
                <c:pt idx="20">
                  <c:v>0.002884</c:v>
                </c:pt>
                <c:pt idx="21">
                  <c:v>0.002607</c:v>
                </c:pt>
                <c:pt idx="22">
                  <c:v>0.001912</c:v>
                </c:pt>
                <c:pt idx="23">
                  <c:v>0.002151</c:v>
                </c:pt>
                <c:pt idx="24">
                  <c:v>0.002546</c:v>
                </c:pt>
                <c:pt idx="25">
                  <c:v>0.004691</c:v>
                </c:pt>
                <c:pt idx="26">
                  <c:v>0.003015</c:v>
                </c:pt>
                <c:pt idx="27">
                  <c:v>0.002217</c:v>
                </c:pt>
                <c:pt idx="28">
                  <c:v>0.001928</c:v>
                </c:pt>
                <c:pt idx="29">
                  <c:v>0.0018</c:v>
                </c:pt>
                <c:pt idx="30">
                  <c:v>0.00294</c:v>
                </c:pt>
                <c:pt idx="31">
                  <c:v>0.001927</c:v>
                </c:pt>
                <c:pt idx="32">
                  <c:v>0.001254</c:v>
                </c:pt>
              </c:numCache>
            </c:numRef>
          </c:val>
          <c:smooth val="0"/>
        </c:ser>
        <c:ser>
          <c:idx val="2"/>
          <c:order val="2"/>
          <c:tx>
            <c:v>1194.5</c:v>
          </c:tx>
          <c:val>
            <c:numRef>
              <c:f>[1]Sheet1!$B$278:$AH$278</c:f>
              <c:numCache>
                <c:formatCode>General</c:formatCode>
                <c:ptCount val="33"/>
                <c:pt idx="0">
                  <c:v>5.744511</c:v>
                </c:pt>
                <c:pt idx="1">
                  <c:v>1.902363</c:v>
                </c:pt>
                <c:pt idx="2">
                  <c:v>0.657765</c:v>
                </c:pt>
                <c:pt idx="3">
                  <c:v>0.551605</c:v>
                </c:pt>
                <c:pt idx="4">
                  <c:v>0.600522</c:v>
                </c:pt>
                <c:pt idx="5">
                  <c:v>0.625213</c:v>
                </c:pt>
                <c:pt idx="6">
                  <c:v>0.604228</c:v>
                </c:pt>
                <c:pt idx="7">
                  <c:v>0.573295</c:v>
                </c:pt>
                <c:pt idx="8">
                  <c:v>0.573948</c:v>
                </c:pt>
                <c:pt idx="9">
                  <c:v>0.278654</c:v>
                </c:pt>
                <c:pt idx="10">
                  <c:v>0.11869</c:v>
                </c:pt>
                <c:pt idx="11">
                  <c:v>0.044766</c:v>
                </c:pt>
                <c:pt idx="12">
                  <c:v>0.020277</c:v>
                </c:pt>
                <c:pt idx="13">
                  <c:v>0.007771</c:v>
                </c:pt>
                <c:pt idx="14">
                  <c:v>0.004036</c:v>
                </c:pt>
                <c:pt idx="15">
                  <c:v>0.003293</c:v>
                </c:pt>
                <c:pt idx="16">
                  <c:v>0.00149</c:v>
                </c:pt>
                <c:pt idx="17">
                  <c:v>0.00222</c:v>
                </c:pt>
                <c:pt idx="18">
                  <c:v>0.001201</c:v>
                </c:pt>
                <c:pt idx="19">
                  <c:v>0.002405</c:v>
                </c:pt>
                <c:pt idx="20">
                  <c:v>0.004887</c:v>
                </c:pt>
                <c:pt idx="21">
                  <c:v>0.001529</c:v>
                </c:pt>
                <c:pt idx="22">
                  <c:v>0.00201</c:v>
                </c:pt>
                <c:pt idx="23">
                  <c:v>0.001956</c:v>
                </c:pt>
                <c:pt idx="24">
                  <c:v>0.002546</c:v>
                </c:pt>
                <c:pt idx="25">
                  <c:v>0.003178</c:v>
                </c:pt>
                <c:pt idx="26">
                  <c:v>0.001661</c:v>
                </c:pt>
                <c:pt idx="27">
                  <c:v>0.001409</c:v>
                </c:pt>
                <c:pt idx="28">
                  <c:v>0.001494</c:v>
                </c:pt>
                <c:pt idx="29">
                  <c:v>0.001571</c:v>
                </c:pt>
                <c:pt idx="30">
                  <c:v>0.002582</c:v>
                </c:pt>
                <c:pt idx="31">
                  <c:v>0.001894</c:v>
                </c:pt>
                <c:pt idx="32">
                  <c:v>0.002785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8525192"/>
        <c:axId val="-2038530248"/>
      </c:lineChart>
      <c:catAx>
        <c:axId val="-2038525192"/>
        <c:scaling>
          <c:orientation val="minMax"/>
        </c:scaling>
        <c:delete val="0"/>
        <c:axPos val="b"/>
        <c:majorTickMark val="out"/>
        <c:minorTickMark val="none"/>
        <c:tickLblPos val="nextTo"/>
        <c:crossAx val="-2038530248"/>
        <c:crosses val="autoZero"/>
        <c:auto val="1"/>
        <c:lblAlgn val="ctr"/>
        <c:lblOffset val="100"/>
        <c:noMultiLvlLbl val="0"/>
      </c:catAx>
      <c:valAx>
        <c:axId val="-2038530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85251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1058</c:v>
          </c:tx>
          <c:val>
            <c:numRef>
              <c:f>[1]Sheet1!$B$334:$AC$334</c:f>
              <c:numCache>
                <c:formatCode>General</c:formatCode>
                <c:ptCount val="28"/>
                <c:pt idx="0">
                  <c:v>19.38654</c:v>
                </c:pt>
                <c:pt idx="1">
                  <c:v>17.465852</c:v>
                </c:pt>
                <c:pt idx="2">
                  <c:v>15.303144</c:v>
                </c:pt>
                <c:pt idx="3">
                  <c:v>13.716556</c:v>
                </c:pt>
                <c:pt idx="4">
                  <c:v>12.38094</c:v>
                </c:pt>
                <c:pt idx="5">
                  <c:v>11.509894</c:v>
                </c:pt>
                <c:pt idx="6">
                  <c:v>11.025649</c:v>
                </c:pt>
                <c:pt idx="7">
                  <c:v>10.812372</c:v>
                </c:pt>
                <c:pt idx="8">
                  <c:v>10.811218</c:v>
                </c:pt>
                <c:pt idx="9">
                  <c:v>8.130783</c:v>
                </c:pt>
                <c:pt idx="10">
                  <c:v>3.995659</c:v>
                </c:pt>
                <c:pt idx="11">
                  <c:v>2.465518</c:v>
                </c:pt>
                <c:pt idx="12">
                  <c:v>1.590459</c:v>
                </c:pt>
                <c:pt idx="13">
                  <c:v>1.05445</c:v>
                </c:pt>
                <c:pt idx="14">
                  <c:v>0.700839</c:v>
                </c:pt>
                <c:pt idx="15">
                  <c:v>0.463971</c:v>
                </c:pt>
                <c:pt idx="16">
                  <c:v>0.305637</c:v>
                </c:pt>
                <c:pt idx="17">
                  <c:v>0.20303</c:v>
                </c:pt>
                <c:pt idx="18">
                  <c:v>0.136195</c:v>
                </c:pt>
                <c:pt idx="19">
                  <c:v>0.086885</c:v>
                </c:pt>
                <c:pt idx="20">
                  <c:v>0.057186</c:v>
                </c:pt>
                <c:pt idx="21">
                  <c:v>0.038267</c:v>
                </c:pt>
                <c:pt idx="22">
                  <c:v>0.024782</c:v>
                </c:pt>
                <c:pt idx="23">
                  <c:v>0.015064</c:v>
                </c:pt>
                <c:pt idx="24">
                  <c:v>0.01033</c:v>
                </c:pt>
                <c:pt idx="25">
                  <c:v>0.007085</c:v>
                </c:pt>
                <c:pt idx="26">
                  <c:v>0.004102</c:v>
                </c:pt>
                <c:pt idx="27">
                  <c:v>0.002913</c:v>
                </c:pt>
              </c:numCache>
            </c:numRef>
          </c:val>
          <c:smooth val="0"/>
        </c:ser>
        <c:ser>
          <c:idx val="1"/>
          <c:order val="1"/>
          <c:tx>
            <c:v>73.5</c:v>
          </c:tx>
          <c:val>
            <c:numRef>
              <c:f>[1]Sheet1!$B$335:$AC$335</c:f>
              <c:numCache>
                <c:formatCode>General</c:formatCode>
                <c:ptCount val="28"/>
                <c:pt idx="0">
                  <c:v>0.937167</c:v>
                </c:pt>
                <c:pt idx="1">
                  <c:v>0.593906</c:v>
                </c:pt>
                <c:pt idx="2">
                  <c:v>0.490829</c:v>
                </c:pt>
                <c:pt idx="3">
                  <c:v>0.438037</c:v>
                </c:pt>
                <c:pt idx="4">
                  <c:v>0.445107</c:v>
                </c:pt>
                <c:pt idx="5">
                  <c:v>0.495598</c:v>
                </c:pt>
                <c:pt idx="6">
                  <c:v>0.549673</c:v>
                </c:pt>
                <c:pt idx="7">
                  <c:v>0.591077</c:v>
                </c:pt>
                <c:pt idx="8">
                  <c:v>0.591078</c:v>
                </c:pt>
                <c:pt idx="9">
                  <c:v>0.545941</c:v>
                </c:pt>
                <c:pt idx="10">
                  <c:v>0.420347</c:v>
                </c:pt>
                <c:pt idx="11">
                  <c:v>0.193368</c:v>
                </c:pt>
                <c:pt idx="12">
                  <c:v>0.109662</c:v>
                </c:pt>
                <c:pt idx="13">
                  <c:v>0.090355</c:v>
                </c:pt>
                <c:pt idx="14">
                  <c:v>0.049017</c:v>
                </c:pt>
                <c:pt idx="15">
                  <c:v>0.025085</c:v>
                </c:pt>
                <c:pt idx="16">
                  <c:v>0.023462</c:v>
                </c:pt>
                <c:pt idx="17">
                  <c:v>0.011987</c:v>
                </c:pt>
                <c:pt idx="18">
                  <c:v>0.006274</c:v>
                </c:pt>
                <c:pt idx="19">
                  <c:v>0.005416</c:v>
                </c:pt>
                <c:pt idx="20">
                  <c:v>0.004431</c:v>
                </c:pt>
                <c:pt idx="21">
                  <c:v>0.001339</c:v>
                </c:pt>
                <c:pt idx="22">
                  <c:v>0.001291</c:v>
                </c:pt>
                <c:pt idx="23">
                  <c:v>0.001037</c:v>
                </c:pt>
                <c:pt idx="24">
                  <c:v>0.000634</c:v>
                </c:pt>
                <c:pt idx="25">
                  <c:v>0.000596</c:v>
                </c:pt>
                <c:pt idx="26">
                  <c:v>0.001118</c:v>
                </c:pt>
                <c:pt idx="27">
                  <c:v>0.000762</c:v>
                </c:pt>
              </c:numCache>
            </c:numRef>
          </c:val>
          <c:smooth val="0"/>
        </c:ser>
        <c:ser>
          <c:idx val="2"/>
          <c:order val="2"/>
          <c:val>
            <c:numRef>
              <c:f>[1]Sheet1!$B$336:$AC$336</c:f>
              <c:numCache>
                <c:formatCode>General</c:formatCode>
                <c:ptCount val="28"/>
                <c:pt idx="0">
                  <c:v>0.515061</c:v>
                </c:pt>
                <c:pt idx="1">
                  <c:v>0.310704</c:v>
                </c:pt>
                <c:pt idx="2">
                  <c:v>0.220796</c:v>
                </c:pt>
                <c:pt idx="3">
                  <c:v>0.219064</c:v>
                </c:pt>
                <c:pt idx="4">
                  <c:v>0.211725</c:v>
                </c:pt>
                <c:pt idx="5">
                  <c:v>0.198631</c:v>
                </c:pt>
                <c:pt idx="6">
                  <c:v>0.177499</c:v>
                </c:pt>
                <c:pt idx="7">
                  <c:v>0.143262</c:v>
                </c:pt>
                <c:pt idx="8">
                  <c:v>0.143091</c:v>
                </c:pt>
                <c:pt idx="9">
                  <c:v>0.121306</c:v>
                </c:pt>
                <c:pt idx="10">
                  <c:v>0.092667</c:v>
                </c:pt>
                <c:pt idx="11">
                  <c:v>0.097009</c:v>
                </c:pt>
                <c:pt idx="12">
                  <c:v>0.142625</c:v>
                </c:pt>
                <c:pt idx="13">
                  <c:v>0.125616</c:v>
                </c:pt>
                <c:pt idx="14">
                  <c:v>0.087826</c:v>
                </c:pt>
                <c:pt idx="15">
                  <c:v>0.048656</c:v>
                </c:pt>
                <c:pt idx="16">
                  <c:v>0.024982</c:v>
                </c:pt>
                <c:pt idx="17">
                  <c:v>0.039499</c:v>
                </c:pt>
                <c:pt idx="18">
                  <c:v>0.040958</c:v>
                </c:pt>
                <c:pt idx="19">
                  <c:v>0.03229</c:v>
                </c:pt>
                <c:pt idx="20">
                  <c:v>0.021259</c:v>
                </c:pt>
                <c:pt idx="21">
                  <c:v>0.030657</c:v>
                </c:pt>
                <c:pt idx="22">
                  <c:v>0.037847</c:v>
                </c:pt>
                <c:pt idx="23">
                  <c:v>0.052053</c:v>
                </c:pt>
                <c:pt idx="24">
                  <c:v>0.045764</c:v>
                </c:pt>
                <c:pt idx="25">
                  <c:v>0.032212</c:v>
                </c:pt>
                <c:pt idx="26">
                  <c:v>0.04768</c:v>
                </c:pt>
                <c:pt idx="27">
                  <c:v>0.080638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8966584"/>
        <c:axId val="-2038965176"/>
      </c:lineChart>
      <c:catAx>
        <c:axId val="-2038966584"/>
        <c:scaling>
          <c:orientation val="minMax"/>
        </c:scaling>
        <c:delete val="0"/>
        <c:axPos val="b"/>
        <c:majorTickMark val="out"/>
        <c:minorTickMark val="none"/>
        <c:tickLblPos val="nextTo"/>
        <c:crossAx val="-2038965176"/>
        <c:crosses val="autoZero"/>
        <c:auto val="1"/>
        <c:lblAlgn val="ctr"/>
        <c:lblOffset val="100"/>
        <c:noMultiLvlLbl val="0"/>
      </c:catAx>
      <c:valAx>
        <c:axId val="-2038965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89665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641.5</c:v>
          </c:tx>
          <c:val>
            <c:numRef>
              <c:f>Sheet1!$B$210:$AB$210</c:f>
              <c:numCache>
                <c:formatCode>General</c:formatCode>
                <c:ptCount val="27"/>
                <c:pt idx="0">
                  <c:v>20.046315</c:v>
                </c:pt>
                <c:pt idx="1">
                  <c:v>20.521798</c:v>
                </c:pt>
                <c:pt idx="2">
                  <c:v>20.126399</c:v>
                </c:pt>
                <c:pt idx="3">
                  <c:v>19.474861</c:v>
                </c:pt>
                <c:pt idx="4">
                  <c:v>19.52414</c:v>
                </c:pt>
                <c:pt idx="5">
                  <c:v>19.741484</c:v>
                </c:pt>
                <c:pt idx="6">
                  <c:v>19.618641</c:v>
                </c:pt>
                <c:pt idx="7">
                  <c:v>19.073349</c:v>
                </c:pt>
                <c:pt idx="8">
                  <c:v>19.070056</c:v>
                </c:pt>
                <c:pt idx="9">
                  <c:v>5.589427</c:v>
                </c:pt>
                <c:pt idx="10">
                  <c:v>3.210816</c:v>
                </c:pt>
                <c:pt idx="11">
                  <c:v>1.292636</c:v>
                </c:pt>
                <c:pt idx="12">
                  <c:v>0.569163</c:v>
                </c:pt>
                <c:pt idx="13">
                  <c:v>0.241721</c:v>
                </c:pt>
                <c:pt idx="14">
                  <c:v>0.075811</c:v>
                </c:pt>
                <c:pt idx="15">
                  <c:v>0.007432</c:v>
                </c:pt>
                <c:pt idx="16">
                  <c:v>0.016086</c:v>
                </c:pt>
                <c:pt idx="17">
                  <c:v>0.010714</c:v>
                </c:pt>
                <c:pt idx="18">
                  <c:v>0.007869</c:v>
                </c:pt>
                <c:pt idx="19">
                  <c:v>0.012087</c:v>
                </c:pt>
                <c:pt idx="20">
                  <c:v>0.005159</c:v>
                </c:pt>
                <c:pt idx="21">
                  <c:v>0.00705</c:v>
                </c:pt>
                <c:pt idx="22">
                  <c:v>0.0075</c:v>
                </c:pt>
                <c:pt idx="23">
                  <c:v>0.00467</c:v>
                </c:pt>
                <c:pt idx="24">
                  <c:v>0.00341</c:v>
                </c:pt>
                <c:pt idx="25">
                  <c:v>0.006552</c:v>
                </c:pt>
                <c:pt idx="26">
                  <c:v>0.005532</c:v>
                </c:pt>
              </c:numCache>
            </c:numRef>
          </c:val>
          <c:smooth val="0"/>
        </c:ser>
        <c:ser>
          <c:idx val="1"/>
          <c:order val="1"/>
          <c:tx>
            <c:v>956.5</c:v>
          </c:tx>
          <c:val>
            <c:numRef>
              <c:f>Sheet1!$B$211:$AB$211</c:f>
              <c:numCache>
                <c:formatCode>General</c:formatCode>
                <c:ptCount val="27"/>
                <c:pt idx="0">
                  <c:v>1.718282</c:v>
                </c:pt>
                <c:pt idx="1">
                  <c:v>1.604459</c:v>
                </c:pt>
                <c:pt idx="2">
                  <c:v>1.811272</c:v>
                </c:pt>
                <c:pt idx="3">
                  <c:v>1.949323</c:v>
                </c:pt>
                <c:pt idx="4">
                  <c:v>1.945251</c:v>
                </c:pt>
                <c:pt idx="5">
                  <c:v>1.859223</c:v>
                </c:pt>
                <c:pt idx="6">
                  <c:v>1.770486</c:v>
                </c:pt>
                <c:pt idx="7">
                  <c:v>1.719038</c:v>
                </c:pt>
                <c:pt idx="8">
                  <c:v>1.718948</c:v>
                </c:pt>
                <c:pt idx="9">
                  <c:v>1.126418</c:v>
                </c:pt>
                <c:pt idx="10">
                  <c:v>0.63218</c:v>
                </c:pt>
                <c:pt idx="11">
                  <c:v>0.363278</c:v>
                </c:pt>
                <c:pt idx="12">
                  <c:v>0.205077</c:v>
                </c:pt>
                <c:pt idx="13">
                  <c:v>0.112741</c:v>
                </c:pt>
                <c:pt idx="14">
                  <c:v>0.063251</c:v>
                </c:pt>
                <c:pt idx="15">
                  <c:v>0.033898</c:v>
                </c:pt>
                <c:pt idx="16">
                  <c:v>0.018445</c:v>
                </c:pt>
                <c:pt idx="17">
                  <c:v>0.010437</c:v>
                </c:pt>
                <c:pt idx="18">
                  <c:v>0.00518</c:v>
                </c:pt>
                <c:pt idx="19">
                  <c:v>0.003422</c:v>
                </c:pt>
                <c:pt idx="20">
                  <c:v>0.001545</c:v>
                </c:pt>
                <c:pt idx="21">
                  <c:v>0.001892</c:v>
                </c:pt>
                <c:pt idx="22">
                  <c:v>0.001172</c:v>
                </c:pt>
                <c:pt idx="23">
                  <c:v>0.001977</c:v>
                </c:pt>
                <c:pt idx="24">
                  <c:v>0.001351</c:v>
                </c:pt>
                <c:pt idx="25">
                  <c:v>0.001565</c:v>
                </c:pt>
                <c:pt idx="26">
                  <c:v>0.001192</c:v>
                </c:pt>
              </c:numCache>
            </c:numRef>
          </c:val>
          <c:smooth val="0"/>
        </c:ser>
        <c:ser>
          <c:idx val="2"/>
          <c:order val="2"/>
          <c:tx>
            <c:v>907</c:v>
          </c:tx>
          <c:val>
            <c:numRef>
              <c:f>Sheet1!$B$212:$AB$212</c:f>
              <c:numCache>
                <c:formatCode>General</c:formatCode>
                <c:ptCount val="27"/>
                <c:pt idx="0">
                  <c:v>1.676966</c:v>
                </c:pt>
                <c:pt idx="1">
                  <c:v>2.114892</c:v>
                </c:pt>
                <c:pt idx="2">
                  <c:v>2.000365</c:v>
                </c:pt>
                <c:pt idx="3">
                  <c:v>1.902054</c:v>
                </c:pt>
                <c:pt idx="4">
                  <c:v>1.815474</c:v>
                </c:pt>
                <c:pt idx="5">
                  <c:v>1.690072</c:v>
                </c:pt>
                <c:pt idx="6">
                  <c:v>1.623588</c:v>
                </c:pt>
                <c:pt idx="7">
                  <c:v>1.583341</c:v>
                </c:pt>
                <c:pt idx="8">
                  <c:v>1.583155</c:v>
                </c:pt>
                <c:pt idx="9">
                  <c:v>1.426561</c:v>
                </c:pt>
                <c:pt idx="10">
                  <c:v>0.797098</c:v>
                </c:pt>
                <c:pt idx="11">
                  <c:v>0.433868</c:v>
                </c:pt>
                <c:pt idx="12">
                  <c:v>0.244954</c:v>
                </c:pt>
                <c:pt idx="13">
                  <c:v>0.139901</c:v>
                </c:pt>
                <c:pt idx="14">
                  <c:v>0.083052</c:v>
                </c:pt>
                <c:pt idx="15">
                  <c:v>0.051357</c:v>
                </c:pt>
                <c:pt idx="16">
                  <c:v>0.032219</c:v>
                </c:pt>
                <c:pt idx="17">
                  <c:v>0.018104</c:v>
                </c:pt>
                <c:pt idx="18">
                  <c:v>0.012807</c:v>
                </c:pt>
                <c:pt idx="19">
                  <c:v>0.007014</c:v>
                </c:pt>
                <c:pt idx="20">
                  <c:v>0.00576</c:v>
                </c:pt>
                <c:pt idx="21">
                  <c:v>0.002693</c:v>
                </c:pt>
                <c:pt idx="22">
                  <c:v>0.002077</c:v>
                </c:pt>
                <c:pt idx="23">
                  <c:v>0.001816</c:v>
                </c:pt>
                <c:pt idx="24">
                  <c:v>0.001906</c:v>
                </c:pt>
                <c:pt idx="25">
                  <c:v>0.002296</c:v>
                </c:pt>
                <c:pt idx="26">
                  <c:v>0.001805</c:v>
                </c:pt>
              </c:numCache>
            </c:numRef>
          </c:val>
          <c:smooth val="0"/>
        </c:ser>
        <c:ser>
          <c:idx val="3"/>
          <c:order val="3"/>
          <c:tx>
            <c:v>55</c:v>
          </c:tx>
          <c:val>
            <c:numRef>
              <c:f>Sheet1!$B$213:$AB$213</c:f>
              <c:numCache>
                <c:formatCode>General</c:formatCode>
                <c:ptCount val="27"/>
                <c:pt idx="0">
                  <c:v>0.21952</c:v>
                </c:pt>
                <c:pt idx="1">
                  <c:v>0.303681</c:v>
                </c:pt>
                <c:pt idx="2">
                  <c:v>0.411495</c:v>
                </c:pt>
                <c:pt idx="3">
                  <c:v>0.40622</c:v>
                </c:pt>
                <c:pt idx="4">
                  <c:v>0.346707</c:v>
                </c:pt>
                <c:pt idx="5">
                  <c:v>0.285793</c:v>
                </c:pt>
                <c:pt idx="6">
                  <c:v>0.233484</c:v>
                </c:pt>
                <c:pt idx="7">
                  <c:v>0.189335</c:v>
                </c:pt>
                <c:pt idx="8">
                  <c:v>0.189303</c:v>
                </c:pt>
                <c:pt idx="9">
                  <c:v>0.065795</c:v>
                </c:pt>
                <c:pt idx="10">
                  <c:v>0.052293</c:v>
                </c:pt>
                <c:pt idx="11">
                  <c:v>0.054804</c:v>
                </c:pt>
                <c:pt idx="12">
                  <c:v>0.08934</c:v>
                </c:pt>
                <c:pt idx="13">
                  <c:v>0.118377</c:v>
                </c:pt>
                <c:pt idx="14">
                  <c:v>0.110433</c:v>
                </c:pt>
                <c:pt idx="15">
                  <c:v>0.080472</c:v>
                </c:pt>
                <c:pt idx="16">
                  <c:v>0.069619</c:v>
                </c:pt>
                <c:pt idx="17">
                  <c:v>0.052655</c:v>
                </c:pt>
                <c:pt idx="18">
                  <c:v>0.045582</c:v>
                </c:pt>
                <c:pt idx="19">
                  <c:v>0.057107</c:v>
                </c:pt>
                <c:pt idx="20">
                  <c:v>0.030412</c:v>
                </c:pt>
                <c:pt idx="21">
                  <c:v>0.104505</c:v>
                </c:pt>
                <c:pt idx="22">
                  <c:v>0.046982</c:v>
                </c:pt>
                <c:pt idx="23">
                  <c:v>0.054257</c:v>
                </c:pt>
                <c:pt idx="24">
                  <c:v>0.045766</c:v>
                </c:pt>
                <c:pt idx="25">
                  <c:v>0.071521</c:v>
                </c:pt>
                <c:pt idx="26">
                  <c:v>0.089594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8871624"/>
        <c:axId val="-2038895304"/>
      </c:lineChart>
      <c:catAx>
        <c:axId val="-2038871624"/>
        <c:scaling>
          <c:orientation val="minMax"/>
        </c:scaling>
        <c:delete val="0"/>
        <c:axPos val="b"/>
        <c:majorTickMark val="out"/>
        <c:minorTickMark val="none"/>
        <c:tickLblPos val="nextTo"/>
        <c:crossAx val="-2038895304"/>
        <c:crosses val="autoZero"/>
        <c:auto val="1"/>
        <c:lblAlgn val="ctr"/>
        <c:lblOffset val="100"/>
        <c:noMultiLvlLbl val="0"/>
      </c:catAx>
      <c:valAx>
        <c:axId val="-2038895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88716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chart" Target="../charts/chart9.xml"/><Relationship Id="rId20" Type="http://schemas.openxmlformats.org/officeDocument/2006/relationships/image" Target="../media/image7.png"/><Relationship Id="rId21" Type="http://schemas.openxmlformats.org/officeDocument/2006/relationships/image" Target="../media/image8.png"/><Relationship Id="rId22" Type="http://schemas.openxmlformats.org/officeDocument/2006/relationships/image" Target="../media/image9.png"/><Relationship Id="rId23" Type="http://schemas.openxmlformats.org/officeDocument/2006/relationships/image" Target="../media/image10.png"/><Relationship Id="rId24" Type="http://schemas.openxmlformats.org/officeDocument/2006/relationships/image" Target="../media/image11.png"/><Relationship Id="rId25" Type="http://schemas.openxmlformats.org/officeDocument/2006/relationships/image" Target="../media/image12.png"/><Relationship Id="rId26" Type="http://schemas.openxmlformats.org/officeDocument/2006/relationships/image" Target="../media/image13.png"/><Relationship Id="rId27" Type="http://schemas.openxmlformats.org/officeDocument/2006/relationships/image" Target="../media/image14.png"/><Relationship Id="rId28" Type="http://schemas.openxmlformats.org/officeDocument/2006/relationships/chart" Target="../charts/chart14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image" Target="../media/image1.png"/><Relationship Id="rId15" Type="http://schemas.openxmlformats.org/officeDocument/2006/relationships/image" Target="../media/image2.png"/><Relationship Id="rId16" Type="http://schemas.openxmlformats.org/officeDocument/2006/relationships/image" Target="../media/image3.png"/><Relationship Id="rId17" Type="http://schemas.openxmlformats.org/officeDocument/2006/relationships/image" Target="../media/image4.png"/><Relationship Id="rId18" Type="http://schemas.openxmlformats.org/officeDocument/2006/relationships/image" Target="../media/image5.png"/><Relationship Id="rId19" Type="http://schemas.openxmlformats.org/officeDocument/2006/relationships/image" Target="../media/image6.png"/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793750</xdr:colOff>
      <xdr:row>12</xdr:row>
      <xdr:rowOff>127000</xdr:rowOff>
    </xdr:from>
    <xdr:to>
      <xdr:col>6</xdr:col>
      <xdr:colOff>787400</xdr:colOff>
      <xdr:row>26</xdr:row>
      <xdr:rowOff>177800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69850</xdr:colOff>
      <xdr:row>37</xdr:row>
      <xdr:rowOff>50800</xdr:rowOff>
    </xdr:from>
    <xdr:to>
      <xdr:col>6</xdr:col>
      <xdr:colOff>800100</xdr:colOff>
      <xdr:row>51</xdr:row>
      <xdr:rowOff>114300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60</xdr:row>
      <xdr:rowOff>38100</xdr:rowOff>
    </xdr:from>
    <xdr:to>
      <xdr:col>6</xdr:col>
      <xdr:colOff>812800</xdr:colOff>
      <xdr:row>74</xdr:row>
      <xdr:rowOff>127000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6350</xdr:colOff>
      <xdr:row>87</xdr:row>
      <xdr:rowOff>12700</xdr:rowOff>
    </xdr:from>
    <xdr:to>
      <xdr:col>6</xdr:col>
      <xdr:colOff>800100</xdr:colOff>
      <xdr:row>101</xdr:row>
      <xdr:rowOff>127000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82550</xdr:colOff>
      <xdr:row>111</xdr:row>
      <xdr:rowOff>152400</xdr:rowOff>
    </xdr:from>
    <xdr:to>
      <xdr:col>6</xdr:col>
      <xdr:colOff>812800</xdr:colOff>
      <xdr:row>126</xdr:row>
      <xdr:rowOff>139700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69850</xdr:colOff>
      <xdr:row>141</xdr:row>
      <xdr:rowOff>12700</xdr:rowOff>
    </xdr:from>
    <xdr:to>
      <xdr:col>6</xdr:col>
      <xdr:colOff>800100</xdr:colOff>
      <xdr:row>155</xdr:row>
      <xdr:rowOff>101600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57150</xdr:colOff>
      <xdr:row>165</xdr:row>
      <xdr:rowOff>38100</xdr:rowOff>
    </xdr:from>
    <xdr:to>
      <xdr:col>7</xdr:col>
      <xdr:colOff>12700</xdr:colOff>
      <xdr:row>179</xdr:row>
      <xdr:rowOff>139700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88900</xdr:colOff>
      <xdr:row>189</xdr:row>
      <xdr:rowOff>31750</xdr:rowOff>
    </xdr:from>
    <xdr:to>
      <xdr:col>6</xdr:col>
      <xdr:colOff>787400</xdr:colOff>
      <xdr:row>203</xdr:row>
      <xdr:rowOff>114300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19050</xdr:colOff>
      <xdr:row>238</xdr:row>
      <xdr:rowOff>76200</xdr:rowOff>
    </xdr:from>
    <xdr:to>
      <xdr:col>6</xdr:col>
      <xdr:colOff>800100</xdr:colOff>
      <xdr:row>252</xdr:row>
      <xdr:rowOff>127000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95250</xdr:colOff>
      <xdr:row>263</xdr:row>
      <xdr:rowOff>63500</xdr:rowOff>
    </xdr:from>
    <xdr:to>
      <xdr:col>6</xdr:col>
      <xdr:colOff>762000</xdr:colOff>
      <xdr:row>277</xdr:row>
      <xdr:rowOff>127000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57150</xdr:colOff>
      <xdr:row>289</xdr:row>
      <xdr:rowOff>50800</xdr:rowOff>
    </xdr:from>
    <xdr:to>
      <xdr:col>6</xdr:col>
      <xdr:colOff>812800</xdr:colOff>
      <xdr:row>303</xdr:row>
      <xdr:rowOff>139700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44450</xdr:colOff>
      <xdr:row>313</xdr:row>
      <xdr:rowOff>38100</xdr:rowOff>
    </xdr:from>
    <xdr:to>
      <xdr:col>6</xdr:col>
      <xdr:colOff>774700</xdr:colOff>
      <xdr:row>327</xdr:row>
      <xdr:rowOff>127000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69850</xdr:colOff>
      <xdr:row>337</xdr:row>
      <xdr:rowOff>38100</xdr:rowOff>
    </xdr:from>
    <xdr:to>
      <xdr:col>6</xdr:col>
      <xdr:colOff>762000</xdr:colOff>
      <xdr:row>351</xdr:row>
      <xdr:rowOff>152400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12</xdr:col>
      <xdr:colOff>825499</xdr:colOff>
      <xdr:row>13</xdr:row>
      <xdr:rowOff>0</xdr:rowOff>
    </xdr:from>
    <xdr:to>
      <xdr:col>18</xdr:col>
      <xdr:colOff>566918</xdr:colOff>
      <xdr:row>27</xdr:row>
      <xdr:rowOff>38100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731499" y="1714500"/>
          <a:ext cx="4694419" cy="2705100"/>
        </a:xfrm>
        <a:prstGeom prst="rect">
          <a:avLst/>
        </a:prstGeom>
      </xdr:spPr>
    </xdr:pic>
    <xdr:clientData/>
  </xdr:twoCellAnchor>
  <xdr:twoCellAnchor editAs="oneCell">
    <xdr:from>
      <xdr:col>12</xdr:col>
      <xdr:colOff>825499</xdr:colOff>
      <xdr:row>37</xdr:row>
      <xdr:rowOff>0</xdr:rowOff>
    </xdr:from>
    <xdr:to>
      <xdr:col>18</xdr:col>
      <xdr:colOff>729144</xdr:colOff>
      <xdr:row>51</xdr:row>
      <xdr:rowOff>139700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731499" y="6667500"/>
          <a:ext cx="4856645" cy="28067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59</xdr:row>
      <xdr:rowOff>190499</xdr:rowOff>
    </xdr:from>
    <xdr:to>
      <xdr:col>18</xdr:col>
      <xdr:colOff>749300</xdr:colOff>
      <xdr:row>74</xdr:row>
      <xdr:rowOff>125206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731500" y="11429999"/>
          <a:ext cx="4876800" cy="2792207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87</xdr:row>
      <xdr:rowOff>0</xdr:rowOff>
    </xdr:from>
    <xdr:to>
      <xdr:col>18</xdr:col>
      <xdr:colOff>745312</xdr:colOff>
      <xdr:row>101</xdr:row>
      <xdr:rowOff>127000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731500" y="16954500"/>
          <a:ext cx="4872812" cy="27940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112</xdr:row>
      <xdr:rowOff>0</xdr:rowOff>
    </xdr:from>
    <xdr:to>
      <xdr:col>18</xdr:col>
      <xdr:colOff>787400</xdr:colOff>
      <xdr:row>126</xdr:row>
      <xdr:rowOff>142894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731500" y="22098000"/>
          <a:ext cx="4914900" cy="2809894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141</xdr:row>
      <xdr:rowOff>0</xdr:rowOff>
    </xdr:from>
    <xdr:to>
      <xdr:col>18</xdr:col>
      <xdr:colOff>796795</xdr:colOff>
      <xdr:row>155</xdr:row>
      <xdr:rowOff>152400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731500" y="28003500"/>
          <a:ext cx="4924295" cy="28194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165</xdr:row>
      <xdr:rowOff>0</xdr:rowOff>
    </xdr:from>
    <xdr:to>
      <xdr:col>18</xdr:col>
      <xdr:colOff>774085</xdr:colOff>
      <xdr:row>179</xdr:row>
      <xdr:rowOff>127000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731500" y="32956500"/>
          <a:ext cx="4901585" cy="27940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189</xdr:row>
      <xdr:rowOff>0</xdr:rowOff>
    </xdr:from>
    <xdr:to>
      <xdr:col>18</xdr:col>
      <xdr:colOff>804593</xdr:colOff>
      <xdr:row>203</xdr:row>
      <xdr:rowOff>165100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731500" y="37909500"/>
          <a:ext cx="4932093" cy="28321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214</xdr:row>
      <xdr:rowOff>0</xdr:rowOff>
    </xdr:from>
    <xdr:to>
      <xdr:col>18</xdr:col>
      <xdr:colOff>756501</xdr:colOff>
      <xdr:row>228</xdr:row>
      <xdr:rowOff>114300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731500" y="43053000"/>
          <a:ext cx="4884001" cy="27813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238</xdr:row>
      <xdr:rowOff>0</xdr:rowOff>
    </xdr:from>
    <xdr:to>
      <xdr:col>18</xdr:col>
      <xdr:colOff>816510</xdr:colOff>
      <xdr:row>252</xdr:row>
      <xdr:rowOff>165100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731500" y="48006000"/>
          <a:ext cx="4944010" cy="28321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289</xdr:row>
      <xdr:rowOff>0</xdr:rowOff>
    </xdr:from>
    <xdr:to>
      <xdr:col>18</xdr:col>
      <xdr:colOff>787400</xdr:colOff>
      <xdr:row>303</xdr:row>
      <xdr:rowOff>139700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731500" y="58483500"/>
          <a:ext cx="4914900" cy="28067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313</xdr:row>
      <xdr:rowOff>0</xdr:rowOff>
    </xdr:from>
    <xdr:to>
      <xdr:col>18</xdr:col>
      <xdr:colOff>787139</xdr:colOff>
      <xdr:row>327</xdr:row>
      <xdr:rowOff>152400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731500" y="63436500"/>
          <a:ext cx="4914639" cy="28194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337</xdr:row>
      <xdr:rowOff>0</xdr:rowOff>
    </xdr:from>
    <xdr:to>
      <xdr:col>18</xdr:col>
      <xdr:colOff>814490</xdr:colOff>
      <xdr:row>351</xdr:row>
      <xdr:rowOff>177800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731500" y="68389500"/>
          <a:ext cx="4941990" cy="28448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263</xdr:row>
      <xdr:rowOff>12700</xdr:rowOff>
    </xdr:from>
    <xdr:to>
      <xdr:col>19</xdr:col>
      <xdr:colOff>64423</xdr:colOff>
      <xdr:row>277</xdr:row>
      <xdr:rowOff>177800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731500" y="53162200"/>
          <a:ext cx="5017423" cy="2832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214</xdr:row>
      <xdr:rowOff>31750</xdr:rowOff>
    </xdr:from>
    <xdr:to>
      <xdr:col>6</xdr:col>
      <xdr:colOff>469900</xdr:colOff>
      <xdr:row>228</xdr:row>
      <xdr:rowOff>107950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Pl/Bonang%20Barung%20Pelog%20Partial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8">
          <cell r="B8">
            <v>34.657367000000001</v>
          </cell>
          <cell r="C8">
            <v>34.213318000000001</v>
          </cell>
          <cell r="D8">
            <v>30.333541</v>
          </cell>
          <cell r="E8">
            <v>27.191278000000001</v>
          </cell>
          <cell r="F8">
            <v>25.578392999999998</v>
          </cell>
          <cell r="G8">
            <v>24.573571999999999</v>
          </cell>
          <cell r="H8">
            <v>23.853366999999999</v>
          </cell>
          <cell r="I8">
            <v>23.036124999999998</v>
          </cell>
          <cell r="J8">
            <v>23.033532999999998</v>
          </cell>
          <cell r="K8">
            <v>12.009859000000001</v>
          </cell>
          <cell r="L8">
            <v>6.3467570000000002</v>
          </cell>
          <cell r="M8">
            <v>2.4505699999999999</v>
          </cell>
          <cell r="N8">
            <v>1.103367</v>
          </cell>
          <cell r="O8">
            <v>0.527532</v>
          </cell>
          <cell r="P8">
            <v>0.239041</v>
          </cell>
          <cell r="Q8">
            <v>0.124195</v>
          </cell>
          <cell r="R8">
            <v>7.0792999999999995E-2</v>
          </cell>
          <cell r="S8">
            <v>5.3692999999999998E-2</v>
          </cell>
          <cell r="T8">
            <v>5.4327E-2</v>
          </cell>
          <cell r="U8">
            <v>5.1019000000000002E-2</v>
          </cell>
          <cell r="V8">
            <v>3.8612E-2</v>
          </cell>
          <cell r="W8">
            <v>2.1874000000000001E-2</v>
          </cell>
          <cell r="X8">
            <v>1.1013999999999999E-2</v>
          </cell>
          <cell r="Y8">
            <v>5.3559999999999997E-3</v>
          </cell>
          <cell r="Z8">
            <v>8.6409999999999994E-3</v>
          </cell>
          <cell r="AA8">
            <v>1.9581000000000001E-2</v>
          </cell>
          <cell r="AB8">
            <v>2.2962E-2</v>
          </cell>
          <cell r="AC8">
            <v>2.0482E-2</v>
          </cell>
        </row>
        <row r="9">
          <cell r="B9">
            <v>0.96535400000000005</v>
          </cell>
          <cell r="C9">
            <v>1.1992419999999999</v>
          </cell>
          <cell r="D9">
            <v>1.1477550000000001</v>
          </cell>
          <cell r="E9">
            <v>1.164059</v>
          </cell>
          <cell r="F9">
            <v>1.0588610000000001</v>
          </cell>
          <cell r="G9">
            <v>1.0145770000000001</v>
          </cell>
          <cell r="H9">
            <v>0.93291800000000003</v>
          </cell>
          <cell r="I9">
            <v>0.88904899999999998</v>
          </cell>
          <cell r="J9">
            <v>0.88934299999999999</v>
          </cell>
          <cell r="K9">
            <v>0.49408400000000002</v>
          </cell>
          <cell r="L9">
            <v>0.31481100000000001</v>
          </cell>
          <cell r="M9">
            <v>0.17993999999999999</v>
          </cell>
          <cell r="N9">
            <v>0.11480899999999999</v>
          </cell>
          <cell r="O9">
            <v>7.3282E-2</v>
          </cell>
          <cell r="P9">
            <v>4.5546000000000003E-2</v>
          </cell>
          <cell r="Q9">
            <v>3.2261999999999999E-2</v>
          </cell>
          <cell r="R9">
            <v>2.0924000000000002E-2</v>
          </cell>
          <cell r="S9">
            <v>1.7306999999999999E-2</v>
          </cell>
          <cell r="T9">
            <v>1.2201999999999999E-2</v>
          </cell>
          <cell r="U9">
            <v>9.9220000000000003E-3</v>
          </cell>
          <cell r="V9">
            <v>8.6560000000000005E-3</v>
          </cell>
          <cell r="W9">
            <v>5.947E-3</v>
          </cell>
          <cell r="X9">
            <v>4.1180000000000001E-3</v>
          </cell>
          <cell r="Y9">
            <v>2.5739999999999999E-3</v>
          </cell>
          <cell r="Z9">
            <v>2.0699999999999998E-3</v>
          </cell>
          <cell r="AA9">
            <v>2.1250000000000002E-3</v>
          </cell>
          <cell r="AB9">
            <v>4.7860000000000003E-3</v>
          </cell>
          <cell r="AC9">
            <v>3.4129999999999998E-3</v>
          </cell>
        </row>
        <row r="32">
          <cell r="B32">
            <v>55.994289000000002</v>
          </cell>
          <cell r="C32">
            <v>63.209342999999997</v>
          </cell>
          <cell r="D32">
            <v>64.059044999999998</v>
          </cell>
          <cell r="E32">
            <v>66.147987000000001</v>
          </cell>
          <cell r="F32">
            <v>68.010159000000002</v>
          </cell>
          <cell r="G32">
            <v>70.105971999999994</v>
          </cell>
          <cell r="H32">
            <v>72.775130000000004</v>
          </cell>
          <cell r="I32">
            <v>75.142993000000004</v>
          </cell>
          <cell r="J32">
            <v>75.152100000000004</v>
          </cell>
          <cell r="K32">
            <v>58.451090000000001</v>
          </cell>
          <cell r="L32">
            <v>35.613106999999999</v>
          </cell>
          <cell r="M32">
            <v>22.940507</v>
          </cell>
          <cell r="N32">
            <v>15.282277000000001</v>
          </cell>
          <cell r="O32">
            <v>10.081977999999999</v>
          </cell>
          <cell r="P32">
            <v>6.7394769999999999</v>
          </cell>
          <cell r="Q32">
            <v>4.4574090000000002</v>
          </cell>
          <cell r="R32">
            <v>3.0541689999999999</v>
          </cell>
          <cell r="S32">
            <v>2.021779</v>
          </cell>
          <cell r="T32">
            <v>1.3590100000000001</v>
          </cell>
          <cell r="U32">
            <v>0.92942199999999997</v>
          </cell>
          <cell r="V32">
            <v>0.63225100000000001</v>
          </cell>
          <cell r="W32">
            <v>0.43948900000000002</v>
          </cell>
          <cell r="X32">
            <v>0.29624</v>
          </cell>
          <cell r="Y32">
            <v>0.21159600000000001</v>
          </cell>
          <cell r="Z32">
            <v>0.12920699999999999</v>
          </cell>
          <cell r="AA32">
            <v>7.4553999999999995E-2</v>
          </cell>
          <cell r="AB32">
            <v>4.5317999999999997E-2</v>
          </cell>
          <cell r="AC32">
            <v>4.1903999999999997E-2</v>
          </cell>
          <cell r="AD32">
            <v>3.0882E-2</v>
          </cell>
          <cell r="AE32">
            <v>2.1281999999999999E-2</v>
          </cell>
          <cell r="AF32">
            <v>2.1229000000000001E-2</v>
          </cell>
          <cell r="AG32">
            <v>1.5876000000000001E-2</v>
          </cell>
          <cell r="AH32">
            <v>1.5692000000000001E-2</v>
          </cell>
        </row>
        <row r="33">
          <cell r="B33">
            <v>25.487214000000002</v>
          </cell>
          <cell r="C33">
            <v>23.473893</v>
          </cell>
          <cell r="D33">
            <v>21.523572999999999</v>
          </cell>
          <cell r="E33">
            <v>18.523434999999999</v>
          </cell>
          <cell r="F33">
            <v>15.538313</v>
          </cell>
          <cell r="G33">
            <v>12.805436</v>
          </cell>
          <cell r="H33">
            <v>10.598103</v>
          </cell>
          <cell r="I33">
            <v>9.0637179999999997</v>
          </cell>
          <cell r="J33">
            <v>9.0561489999999996</v>
          </cell>
          <cell r="K33">
            <v>2.5648279999999999</v>
          </cell>
          <cell r="L33">
            <v>0.82814100000000002</v>
          </cell>
          <cell r="M33">
            <v>8.6027000000000006E-2</v>
          </cell>
          <cell r="N33">
            <v>1.8605E-2</v>
          </cell>
          <cell r="O33">
            <v>1.0104999999999999E-2</v>
          </cell>
          <cell r="P33">
            <v>8.5590000000000006E-3</v>
          </cell>
          <cell r="Q33">
            <v>6.5160000000000001E-3</v>
          </cell>
          <cell r="R33">
            <v>7.4520000000000003E-3</v>
          </cell>
          <cell r="S33">
            <v>4.457E-3</v>
          </cell>
          <cell r="T33">
            <v>3.006E-3</v>
          </cell>
          <cell r="U33">
            <v>4.5079999999999999E-3</v>
          </cell>
          <cell r="V33">
            <v>3.2629999999999998E-3</v>
          </cell>
          <cell r="W33">
            <v>3.0000000000000001E-3</v>
          </cell>
          <cell r="X33">
            <v>3.0799999999999998E-3</v>
          </cell>
          <cell r="Y33">
            <v>6.9230000000000003E-3</v>
          </cell>
          <cell r="Z33">
            <v>1.0722000000000001E-2</v>
          </cell>
          <cell r="AA33">
            <v>4.4260000000000002E-3</v>
          </cell>
          <cell r="AB33">
            <v>3.6120000000000002E-3</v>
          </cell>
          <cell r="AC33">
            <v>2.2490000000000001E-3</v>
          </cell>
          <cell r="AD33">
            <v>3.0330000000000001E-3</v>
          </cell>
          <cell r="AE33">
            <v>2.6229999999999999E-3</v>
          </cell>
          <cell r="AF33">
            <v>2.081E-3</v>
          </cell>
          <cell r="AG33">
            <v>9.859999999999999E-4</v>
          </cell>
          <cell r="AH33">
            <v>1.869E-3</v>
          </cell>
        </row>
        <row r="34">
          <cell r="B34">
            <v>6.8908050000000003</v>
          </cell>
          <cell r="C34">
            <v>4.0450650000000001</v>
          </cell>
          <cell r="D34">
            <v>4.0718699999999997</v>
          </cell>
          <cell r="E34">
            <v>3.5828259999999998</v>
          </cell>
          <cell r="F34">
            <v>3.6039240000000001</v>
          </cell>
          <cell r="G34">
            <v>3.5772339999999998</v>
          </cell>
          <cell r="H34">
            <v>3.5105460000000002</v>
          </cell>
          <cell r="I34">
            <v>3.4048389999999999</v>
          </cell>
          <cell r="J34">
            <v>3.3964910000000001</v>
          </cell>
          <cell r="K34">
            <v>1.690984</v>
          </cell>
          <cell r="L34">
            <v>0.75609499999999996</v>
          </cell>
          <cell r="M34">
            <v>0.38868799999999998</v>
          </cell>
          <cell r="N34">
            <v>0.199515</v>
          </cell>
          <cell r="O34">
            <v>0.122532</v>
          </cell>
          <cell r="P34">
            <v>7.7286999999999995E-2</v>
          </cell>
          <cell r="Q34">
            <v>5.1374000000000003E-2</v>
          </cell>
          <cell r="R34">
            <v>2.1455999999999999E-2</v>
          </cell>
          <cell r="S34">
            <v>2.1722999999999999E-2</v>
          </cell>
          <cell r="T34">
            <v>1.1778E-2</v>
          </cell>
          <cell r="U34">
            <v>6.4929999999999996E-3</v>
          </cell>
          <cell r="V34">
            <v>5.1809999999999998E-3</v>
          </cell>
          <cell r="W34">
            <v>6.6090000000000003E-3</v>
          </cell>
          <cell r="X34">
            <v>7.1170000000000001E-3</v>
          </cell>
          <cell r="Y34">
            <v>1.0269E-2</v>
          </cell>
          <cell r="Z34">
            <v>8.7209999999999996E-3</v>
          </cell>
          <cell r="AA34">
            <v>9.5750000000000002E-3</v>
          </cell>
          <cell r="AB34">
            <v>6.9100000000000003E-3</v>
          </cell>
          <cell r="AC34">
            <v>5.3090000000000004E-3</v>
          </cell>
          <cell r="AD34">
            <v>5.476E-3</v>
          </cell>
          <cell r="AE34">
            <v>7.3029999999999996E-3</v>
          </cell>
          <cell r="AF34">
            <v>5.1070000000000004E-3</v>
          </cell>
          <cell r="AG34">
            <v>5.3460000000000001E-3</v>
          </cell>
          <cell r="AH34">
            <v>6.3759999999999997E-3</v>
          </cell>
        </row>
        <row r="82">
          <cell r="B82">
            <v>76.961735000000004</v>
          </cell>
          <cell r="C82">
            <v>76.707302999999996</v>
          </cell>
          <cell r="D82">
            <v>78.201530000000005</v>
          </cell>
          <cell r="E82">
            <v>77.328299999999999</v>
          </cell>
          <cell r="F82">
            <v>75.278487999999996</v>
          </cell>
          <cell r="G82">
            <v>72.181213</v>
          </cell>
          <cell r="H82">
            <v>68.314583999999996</v>
          </cell>
          <cell r="I82">
            <v>64.080911</v>
          </cell>
          <cell r="J82">
            <v>64.063311999999996</v>
          </cell>
          <cell r="K82">
            <v>29.179974000000001</v>
          </cell>
          <cell r="L82">
            <v>14.926804000000001</v>
          </cell>
          <cell r="M82">
            <v>8.1493509999999993</v>
          </cell>
          <cell r="N82">
            <v>4.5239500000000001</v>
          </cell>
          <cell r="O82">
            <v>2.6356769999999998</v>
          </cell>
          <cell r="P82">
            <v>1.6195660000000001</v>
          </cell>
          <cell r="Q82">
            <v>0.93370299999999995</v>
          </cell>
          <cell r="R82">
            <v>0.51065099999999997</v>
          </cell>
          <cell r="S82">
            <v>0.32814399999999999</v>
          </cell>
          <cell r="T82">
            <v>0.213061</v>
          </cell>
          <cell r="U82">
            <v>0.105072</v>
          </cell>
          <cell r="V82">
            <v>5.0222000000000003E-2</v>
          </cell>
          <cell r="W82">
            <v>5.0172000000000001E-2</v>
          </cell>
          <cell r="X82">
            <v>2.3272999999999999E-2</v>
          </cell>
          <cell r="Y82">
            <v>2.6727000000000001E-2</v>
          </cell>
          <cell r="Z82">
            <v>1.073E-2</v>
          </cell>
          <cell r="AA82">
            <v>1.0689000000000001E-2</v>
          </cell>
          <cell r="AB82">
            <v>1.7315000000000001E-2</v>
          </cell>
          <cell r="AC82">
            <v>1.8905999999999999E-2</v>
          </cell>
          <cell r="AD82">
            <v>1.6767000000000001E-2</v>
          </cell>
          <cell r="AE82">
            <v>2.9670999999999999E-2</v>
          </cell>
          <cell r="AF82">
            <v>2.7267E-2</v>
          </cell>
          <cell r="AG82">
            <v>1.8683000000000002E-2</v>
          </cell>
          <cell r="AH82">
            <v>2.5898999999999998E-2</v>
          </cell>
        </row>
        <row r="83">
          <cell r="B83">
            <v>76.961735000000004</v>
          </cell>
          <cell r="C83">
            <v>76.707302999999996</v>
          </cell>
          <cell r="D83">
            <v>78.201530000000005</v>
          </cell>
          <cell r="E83">
            <v>77.328299999999999</v>
          </cell>
          <cell r="F83">
            <v>75.278487999999996</v>
          </cell>
          <cell r="G83">
            <v>72.181213</v>
          </cell>
          <cell r="H83">
            <v>68.314583999999996</v>
          </cell>
          <cell r="I83">
            <v>64.080911</v>
          </cell>
          <cell r="J83">
            <v>64.063311999999996</v>
          </cell>
          <cell r="K83">
            <v>29.179974000000001</v>
          </cell>
          <cell r="L83">
            <v>14.926804000000001</v>
          </cell>
          <cell r="M83">
            <v>8.1493509999999993</v>
          </cell>
          <cell r="N83">
            <v>4.5239500000000001</v>
          </cell>
          <cell r="O83">
            <v>2.6356769999999998</v>
          </cell>
          <cell r="P83">
            <v>1.6195660000000001</v>
          </cell>
          <cell r="Q83">
            <v>0.93370299999999995</v>
          </cell>
          <cell r="R83">
            <v>0.51065099999999997</v>
          </cell>
          <cell r="S83">
            <v>0.32814399999999999</v>
          </cell>
          <cell r="T83">
            <v>0.213061</v>
          </cell>
          <cell r="U83">
            <v>0.105072</v>
          </cell>
          <cell r="V83">
            <v>5.0222000000000003E-2</v>
          </cell>
          <cell r="W83">
            <v>5.0172000000000001E-2</v>
          </cell>
          <cell r="X83">
            <v>2.3272999999999999E-2</v>
          </cell>
          <cell r="Y83">
            <v>2.5305999999999999E-2</v>
          </cell>
          <cell r="Z83">
            <v>1.073E-2</v>
          </cell>
          <cell r="AA83">
            <v>1.0689000000000001E-2</v>
          </cell>
          <cell r="AB83">
            <v>1.7315000000000001E-2</v>
          </cell>
          <cell r="AC83">
            <v>1.8905999999999999E-2</v>
          </cell>
          <cell r="AD83">
            <v>1.6767000000000001E-2</v>
          </cell>
          <cell r="AE83">
            <v>2.9670999999999999E-2</v>
          </cell>
          <cell r="AF83">
            <v>2.7267E-2</v>
          </cell>
          <cell r="AG83">
            <v>1.8683000000000002E-2</v>
          </cell>
          <cell r="AH83">
            <v>1.4836999999999999E-2</v>
          </cell>
        </row>
        <row r="84">
          <cell r="B84">
            <v>12.664084000000001</v>
          </cell>
          <cell r="C84">
            <v>11.20485</v>
          </cell>
          <cell r="D84">
            <v>10.042534</v>
          </cell>
          <cell r="E84">
            <v>9.1343130000000006</v>
          </cell>
          <cell r="F84">
            <v>8.2791829999999997</v>
          </cell>
          <cell r="G84">
            <v>7.1315689999999998</v>
          </cell>
          <cell r="H84">
            <v>5.9919079999999996</v>
          </cell>
          <cell r="I84">
            <v>4.9878289999999996</v>
          </cell>
          <cell r="J84">
            <v>4.9855879999999999</v>
          </cell>
          <cell r="K84">
            <v>0.308722</v>
          </cell>
          <cell r="L84">
            <v>0.218415</v>
          </cell>
          <cell r="M84">
            <v>3.9711999999999997E-2</v>
          </cell>
          <cell r="N84">
            <v>3.2195000000000001E-2</v>
          </cell>
          <cell r="O84">
            <v>8.6899999999999998E-3</v>
          </cell>
          <cell r="P84">
            <v>3.16E-3</v>
          </cell>
          <cell r="Q84">
            <v>4.3150000000000003E-3</v>
          </cell>
          <cell r="R84">
            <v>4.4209999999999996E-3</v>
          </cell>
          <cell r="S84">
            <v>2.0609999999999999E-3</v>
          </cell>
          <cell r="T84">
            <v>3.2820000000000002E-3</v>
          </cell>
          <cell r="U84">
            <v>5.3379999999999999E-3</v>
          </cell>
          <cell r="V84">
            <v>4.1190000000000003E-3</v>
          </cell>
          <cell r="W84">
            <v>3.6579999999999998E-3</v>
          </cell>
          <cell r="X84">
            <v>4.3860000000000001E-3</v>
          </cell>
          <cell r="Y84">
            <v>8.6440000000000006E-3</v>
          </cell>
          <cell r="Z84">
            <v>6.7980000000000002E-3</v>
          </cell>
          <cell r="AA84">
            <v>2.4580000000000001E-3</v>
          </cell>
          <cell r="AB84">
            <v>3.6120000000000002E-3</v>
          </cell>
          <cell r="AC84">
            <v>5.2290000000000001E-3</v>
          </cell>
          <cell r="AD84">
            <v>3.6600000000000001E-3</v>
          </cell>
          <cell r="AE84">
            <v>3.4529999999999999E-3</v>
          </cell>
          <cell r="AF84">
            <v>3.712E-3</v>
          </cell>
          <cell r="AG84">
            <v>2.954E-3</v>
          </cell>
          <cell r="AH84">
            <v>2.0240000000000002E-3</v>
          </cell>
        </row>
        <row r="85">
          <cell r="B85">
            <v>7.6234599999999997</v>
          </cell>
          <cell r="C85">
            <v>2.4282949999999999</v>
          </cell>
          <cell r="D85">
            <v>2.1983609999999998</v>
          </cell>
          <cell r="E85">
            <v>2.6515460000000002</v>
          </cell>
          <cell r="F85">
            <v>2.8136589999999999</v>
          </cell>
          <cell r="G85">
            <v>2.795261</v>
          </cell>
          <cell r="H85">
            <v>2.6819700000000002</v>
          </cell>
          <cell r="I85">
            <v>2.5614219999999999</v>
          </cell>
          <cell r="J85">
            <v>2.560718</v>
          </cell>
          <cell r="K85">
            <v>1.160466</v>
          </cell>
          <cell r="L85">
            <v>0.62417</v>
          </cell>
          <cell r="M85">
            <v>0.41707899999999998</v>
          </cell>
          <cell r="N85">
            <v>0.27607900000000002</v>
          </cell>
          <cell r="O85">
            <v>0.17227600000000001</v>
          </cell>
          <cell r="P85">
            <v>0.112025</v>
          </cell>
          <cell r="Q85">
            <v>6.8546999999999997E-2</v>
          </cell>
          <cell r="R85">
            <v>4.6842000000000002E-2</v>
          </cell>
          <cell r="S85">
            <v>2.3515999999999999E-2</v>
          </cell>
          <cell r="T85">
            <v>1.8211999999999999E-2</v>
          </cell>
          <cell r="U85">
            <v>1.5543E-2</v>
          </cell>
          <cell r="V85">
            <v>4.2370000000000003E-3</v>
          </cell>
          <cell r="W85">
            <v>7.4229999999999999E-3</v>
          </cell>
          <cell r="X85">
            <v>7.2859999999999999E-3</v>
          </cell>
          <cell r="Y85">
            <v>7.0049999999999999E-3</v>
          </cell>
          <cell r="Z85">
            <v>6.0489999999999997E-3</v>
          </cell>
          <cell r="AA85">
            <v>6.6839999999999998E-3</v>
          </cell>
          <cell r="AB85">
            <v>5.2849999999999998E-3</v>
          </cell>
          <cell r="AC85">
            <v>6.2750000000000002E-3</v>
          </cell>
          <cell r="AD85">
            <v>5.3020000000000003E-3</v>
          </cell>
          <cell r="AE85">
            <v>7.6439999999999998E-3</v>
          </cell>
          <cell r="AF85">
            <v>9.2689999999999995E-3</v>
          </cell>
          <cell r="AG85">
            <v>5.3109999999999997E-3</v>
          </cell>
          <cell r="AH85">
            <v>8.7489999999999998E-3</v>
          </cell>
        </row>
        <row r="108">
          <cell r="B108">
            <v>35.936813999999998</v>
          </cell>
          <cell r="C108">
            <v>42.279583000000002</v>
          </cell>
          <cell r="D108">
            <v>48.304510000000001</v>
          </cell>
          <cell r="E108">
            <v>48.729866999999999</v>
          </cell>
          <cell r="F108">
            <v>46.900249000000002</v>
          </cell>
          <cell r="G108">
            <v>44.854657000000003</v>
          </cell>
          <cell r="H108">
            <v>42.885558000000003</v>
          </cell>
          <cell r="I108">
            <v>40.909982999999997</v>
          </cell>
          <cell r="J108">
            <v>40.901873000000002</v>
          </cell>
          <cell r="K108">
            <v>16.003344999999999</v>
          </cell>
          <cell r="L108">
            <v>10.173772</v>
          </cell>
          <cell r="M108">
            <v>6.3879849999999996</v>
          </cell>
          <cell r="N108">
            <v>4.3565670000000001</v>
          </cell>
          <cell r="O108">
            <v>2.9405939999999999</v>
          </cell>
          <cell r="P108">
            <v>2.0238459999999998</v>
          </cell>
          <cell r="Q108">
            <v>1.3690340000000001</v>
          </cell>
          <cell r="R108">
            <v>0.91326700000000005</v>
          </cell>
          <cell r="S108">
            <v>0.58670100000000003</v>
          </cell>
          <cell r="T108">
            <v>0.39471099999999998</v>
          </cell>
          <cell r="U108">
            <v>0.288717</v>
          </cell>
          <cell r="V108">
            <v>0.21604400000000001</v>
          </cell>
          <cell r="W108">
            <v>0.171179</v>
          </cell>
          <cell r="X108">
            <v>0.12479</v>
          </cell>
          <cell r="Y108">
            <v>7.9644999999999994E-2</v>
          </cell>
          <cell r="Z108">
            <v>4.3242000000000003E-2</v>
          </cell>
          <cell r="AA108">
            <v>1.9591999999999998E-2</v>
          </cell>
          <cell r="AB108">
            <v>1.1207999999999999E-2</v>
          </cell>
          <cell r="AC108">
            <v>1.9643000000000001E-2</v>
          </cell>
          <cell r="AD108">
            <v>2.4847999999999999E-2</v>
          </cell>
          <cell r="AE108">
            <v>1.8078E-2</v>
          </cell>
          <cell r="AF108">
            <v>1.6861000000000001E-2</v>
          </cell>
          <cell r="AG108">
            <v>1.0786E-2</v>
          </cell>
          <cell r="AH108">
            <v>8.5450000000000005E-3</v>
          </cell>
        </row>
        <row r="109">
          <cell r="B109">
            <v>10.162972999999999</v>
          </cell>
          <cell r="C109">
            <v>7.0877650000000001</v>
          </cell>
          <cell r="D109">
            <v>7.5108069999999998</v>
          </cell>
          <cell r="E109">
            <v>7.8784580000000002</v>
          </cell>
          <cell r="F109">
            <v>7.7427060000000001</v>
          </cell>
          <cell r="G109">
            <v>7.2365690000000003</v>
          </cell>
          <cell r="H109">
            <v>6.5200440000000004</v>
          </cell>
          <cell r="I109">
            <v>5.7073179999999999</v>
          </cell>
          <cell r="J109">
            <v>5.7054169999999997</v>
          </cell>
          <cell r="K109">
            <v>0.30264999999999997</v>
          </cell>
          <cell r="L109">
            <v>0.15227599999999999</v>
          </cell>
          <cell r="M109">
            <v>6.9122000000000003E-2</v>
          </cell>
          <cell r="N109">
            <v>3.4136E-2</v>
          </cell>
          <cell r="O109">
            <v>8.0020000000000004E-3</v>
          </cell>
          <cell r="P109">
            <v>3.6319999999999998E-3</v>
          </cell>
          <cell r="Q109">
            <v>3.2859999999999999E-3</v>
          </cell>
          <cell r="R109">
            <v>1.758E-3</v>
          </cell>
          <cell r="S109">
            <v>1.921E-3</v>
          </cell>
          <cell r="T109">
            <v>2.48E-3</v>
          </cell>
          <cell r="U109">
            <v>1.854E-3</v>
          </cell>
          <cell r="V109">
            <v>1.371E-3</v>
          </cell>
          <cell r="W109">
            <v>2.1069999999999999E-3</v>
          </cell>
          <cell r="X109">
            <v>1.274E-3</v>
          </cell>
          <cell r="Y109">
            <v>1.0610000000000001E-3</v>
          </cell>
          <cell r="Z109">
            <v>2.8089999999999999E-3</v>
          </cell>
          <cell r="AA109">
            <v>1.9040000000000001E-3</v>
          </cell>
          <cell r="AB109">
            <v>1.776E-3</v>
          </cell>
          <cell r="AC109">
            <v>1.485E-3</v>
          </cell>
          <cell r="AD109">
            <v>1.7520000000000001E-3</v>
          </cell>
          <cell r="AE109">
            <v>1.8159999999999999E-3</v>
          </cell>
          <cell r="AF109">
            <v>1.6230000000000001E-3</v>
          </cell>
          <cell r="AG109">
            <v>9.1500000000000001E-4</v>
          </cell>
          <cell r="AH109">
            <v>1.9499999999999999E-3</v>
          </cell>
        </row>
        <row r="110">
          <cell r="B110">
            <v>0.68301900000000004</v>
          </cell>
          <cell r="C110">
            <v>0.52811200000000003</v>
          </cell>
          <cell r="D110">
            <v>0.34976200000000002</v>
          </cell>
          <cell r="E110">
            <v>0.43197400000000002</v>
          </cell>
          <cell r="F110">
            <v>0.51145099999999999</v>
          </cell>
          <cell r="G110">
            <v>0.60050300000000001</v>
          </cell>
          <cell r="H110">
            <v>0.61161900000000002</v>
          </cell>
          <cell r="I110">
            <v>0.58799299999999999</v>
          </cell>
          <cell r="J110">
            <v>0.58891300000000002</v>
          </cell>
          <cell r="K110">
            <v>0.26064799999999999</v>
          </cell>
          <cell r="L110">
            <v>0.18316099999999999</v>
          </cell>
          <cell r="M110">
            <v>0.131717</v>
          </cell>
          <cell r="N110">
            <v>0.10036200000000001</v>
          </cell>
          <cell r="O110">
            <v>7.6018000000000002E-2</v>
          </cell>
          <cell r="P110">
            <v>5.6607999999999999E-2</v>
          </cell>
          <cell r="Q110">
            <v>4.1700000000000001E-2</v>
          </cell>
          <cell r="R110">
            <v>3.2960000000000003E-2</v>
          </cell>
          <cell r="S110">
            <v>2.7411999999999999E-2</v>
          </cell>
          <cell r="T110">
            <v>2.3668999999999999E-2</v>
          </cell>
          <cell r="U110">
            <v>2.0697E-2</v>
          </cell>
          <cell r="V110">
            <v>1.6383999999999999E-2</v>
          </cell>
          <cell r="W110">
            <v>1.2999E-2</v>
          </cell>
          <cell r="X110">
            <v>1.1429E-2</v>
          </cell>
          <cell r="Y110">
            <v>8.4749999999999999E-3</v>
          </cell>
          <cell r="Z110">
            <v>5.9909999999999998E-3</v>
          </cell>
          <cell r="AA110">
            <v>4.9249999999999997E-3</v>
          </cell>
          <cell r="AB110">
            <v>4.7809999999999997E-3</v>
          </cell>
          <cell r="AC110">
            <v>3.689E-3</v>
          </cell>
          <cell r="AD110">
            <v>2.8779999999999999E-3</v>
          </cell>
          <cell r="AE110">
            <v>1.3079999999999999E-3</v>
          </cell>
          <cell r="AF110">
            <v>1.712E-3</v>
          </cell>
          <cell r="AG110">
            <v>2.1250000000000002E-3</v>
          </cell>
          <cell r="AH110">
            <v>1.4940000000000001E-3</v>
          </cell>
        </row>
        <row r="135">
          <cell r="C135">
            <v>65.496925000000005</v>
          </cell>
          <cell r="D135">
            <v>63.294034000000003</v>
          </cell>
          <cell r="E135">
            <v>58.203972</v>
          </cell>
          <cell r="F135">
            <v>54.193320999999997</v>
          </cell>
          <cell r="G135">
            <v>50.915759000000001</v>
          </cell>
          <cell r="H135">
            <v>47.933219999999999</v>
          </cell>
          <cell r="I135">
            <v>45.413254000000002</v>
          </cell>
          <cell r="J135">
            <v>45.406637000000003</v>
          </cell>
          <cell r="K135">
            <v>28.673613</v>
          </cell>
          <cell r="L135">
            <v>12.185278</v>
          </cell>
          <cell r="M135">
            <v>4.477684</v>
          </cell>
          <cell r="N135">
            <v>1.4206460000000001</v>
          </cell>
          <cell r="O135">
            <v>0.25995400000000002</v>
          </cell>
          <cell r="P135">
            <v>0.104461</v>
          </cell>
          <cell r="Q135">
            <v>6.3557000000000002E-2</v>
          </cell>
          <cell r="R135">
            <v>2.351E-2</v>
          </cell>
          <cell r="S135">
            <v>4.2687000000000003E-2</v>
          </cell>
          <cell r="T135">
            <v>3.2993000000000001E-2</v>
          </cell>
          <cell r="U135">
            <v>3.3736000000000002E-2</v>
          </cell>
          <cell r="V135">
            <v>2.9888000000000001E-2</v>
          </cell>
          <cell r="W135">
            <v>1.2596E-2</v>
          </cell>
          <cell r="X135">
            <v>1.8336999999999999E-2</v>
          </cell>
          <cell r="Y135">
            <v>2.3288E-2</v>
          </cell>
          <cell r="Z135">
            <v>1.4907999999999999E-2</v>
          </cell>
          <cell r="AA135">
            <v>1.9469E-2</v>
          </cell>
          <cell r="AB135">
            <v>6.8580000000000004E-3</v>
          </cell>
          <cell r="AC135">
            <v>1.1122E-2</v>
          </cell>
          <cell r="AD135">
            <v>1.9241000000000001E-2</v>
          </cell>
        </row>
        <row r="136">
          <cell r="C136">
            <v>5.6958609999999998</v>
          </cell>
          <cell r="D136">
            <v>5.0839590000000001</v>
          </cell>
          <cell r="E136">
            <v>4.5614790000000003</v>
          </cell>
          <cell r="F136">
            <v>4.2256780000000003</v>
          </cell>
          <cell r="G136">
            <v>3.9540890000000002</v>
          </cell>
          <cell r="H136">
            <v>3.673082</v>
          </cell>
          <cell r="I136">
            <v>3.441125</v>
          </cell>
          <cell r="J136">
            <v>3.4368080000000001</v>
          </cell>
          <cell r="K136">
            <v>0.48900900000000003</v>
          </cell>
          <cell r="L136">
            <v>0.161555</v>
          </cell>
          <cell r="M136">
            <v>6.0809000000000002E-2</v>
          </cell>
          <cell r="N136">
            <v>1.3223E-2</v>
          </cell>
          <cell r="O136">
            <v>4.5519999999999996E-3</v>
          </cell>
          <cell r="P136">
            <v>8.1239999999999993E-3</v>
          </cell>
          <cell r="Q136">
            <v>2.9290000000000002E-3</v>
          </cell>
          <cell r="R136">
            <v>4.2009999999999999E-3</v>
          </cell>
          <cell r="S136">
            <v>2.8930000000000002E-3</v>
          </cell>
          <cell r="T136">
            <v>3.0539999999999999E-3</v>
          </cell>
          <cell r="U136">
            <v>3.166E-3</v>
          </cell>
          <cell r="V136">
            <v>3.6449999999999998E-3</v>
          </cell>
          <cell r="W136">
            <v>2.1840000000000002E-3</v>
          </cell>
          <cell r="X136">
            <v>1.7110000000000001E-3</v>
          </cell>
          <cell r="Y136">
            <v>3.0479999999999999E-3</v>
          </cell>
          <cell r="Z136">
            <v>2.7109999999999999E-3</v>
          </cell>
          <cell r="AA136">
            <v>3.2420000000000001E-3</v>
          </cell>
          <cell r="AB136">
            <v>3.8920000000000001E-3</v>
          </cell>
          <cell r="AC136">
            <v>3.3019999999999998E-3</v>
          </cell>
          <cell r="AD136">
            <v>1.4009999999999999E-3</v>
          </cell>
        </row>
        <row r="157">
          <cell r="B157">
            <v>0.12966</v>
          </cell>
          <cell r="C157">
            <v>0.12662499999999999</v>
          </cell>
          <cell r="D157">
            <v>0.120613</v>
          </cell>
          <cell r="E157">
            <v>0.118071</v>
          </cell>
          <cell r="F157">
            <v>0.11620800000000001</v>
          </cell>
          <cell r="G157">
            <v>0.114577</v>
          </cell>
          <cell r="H157">
            <v>0.112952</v>
          </cell>
          <cell r="I157">
            <v>0.111206</v>
          </cell>
          <cell r="J157">
            <v>0.111202</v>
          </cell>
          <cell r="K157">
            <v>8.0854999999999996E-2</v>
          </cell>
          <cell r="L157">
            <v>3.4339000000000001E-2</v>
          </cell>
          <cell r="M157">
            <v>2.8139000000000001E-2</v>
          </cell>
          <cell r="N157">
            <v>1.4239999999999999E-2</v>
          </cell>
          <cell r="O157">
            <v>1.3325999999999999E-2</v>
          </cell>
          <cell r="P157">
            <v>5.9659999999999999E-3</v>
          </cell>
          <cell r="Q157">
            <v>9.2669999999999992E-3</v>
          </cell>
          <cell r="R157">
            <v>4.398E-3</v>
          </cell>
          <cell r="S157">
            <v>5.5799999999999999E-3</v>
          </cell>
          <cell r="T157">
            <v>6.2069999999999998E-3</v>
          </cell>
          <cell r="U157">
            <v>3.307E-3</v>
          </cell>
          <cell r="V157">
            <v>5.2550000000000001E-3</v>
          </cell>
          <cell r="W157">
            <v>5.9500000000000004E-3</v>
          </cell>
          <cell r="X157">
            <v>2.9229999999999998E-3</v>
          </cell>
        </row>
        <row r="158">
          <cell r="B158">
            <v>1.8769000000000001E-2</v>
          </cell>
          <cell r="C158">
            <v>2.6796E-2</v>
          </cell>
          <cell r="D158">
            <v>2.2553E-2</v>
          </cell>
          <cell r="E158">
            <v>1.8697999999999999E-2</v>
          </cell>
          <cell r="F158">
            <v>2.0330000000000001E-2</v>
          </cell>
          <cell r="G158">
            <v>2.1711000000000001E-2</v>
          </cell>
          <cell r="H158">
            <v>2.2537000000000001E-2</v>
          </cell>
          <cell r="I158">
            <v>2.3127999999999999E-2</v>
          </cell>
          <cell r="J158">
            <v>2.3140999999999998E-2</v>
          </cell>
          <cell r="K158">
            <v>2.3030999999999999E-2</v>
          </cell>
          <cell r="L158">
            <v>2.0216999999999999E-2</v>
          </cell>
          <cell r="M158">
            <v>1.9143E-2</v>
          </cell>
          <cell r="N158">
            <v>1.7885999999999999E-2</v>
          </cell>
          <cell r="O158">
            <v>1.6830000000000001E-2</v>
          </cell>
          <cell r="P158">
            <v>2.2785E-2</v>
          </cell>
          <cell r="Q158">
            <v>1.8939000000000001E-2</v>
          </cell>
          <cell r="R158">
            <v>1.9571000000000002E-2</v>
          </cell>
          <cell r="S158">
            <v>1.8634999999999999E-2</v>
          </cell>
          <cell r="T158">
            <v>1.5989E-2</v>
          </cell>
          <cell r="U158">
            <v>2.1481E-2</v>
          </cell>
          <cell r="V158">
            <v>2.4294E-2</v>
          </cell>
          <cell r="W158">
            <v>2.0494999999999999E-2</v>
          </cell>
          <cell r="X158">
            <v>2.1222000000000001E-2</v>
          </cell>
        </row>
        <row r="159">
          <cell r="B159">
            <v>1.0387E-2</v>
          </cell>
          <cell r="C159">
            <v>1.6567999999999999E-2</v>
          </cell>
          <cell r="D159">
            <v>1.3405E-2</v>
          </cell>
          <cell r="E159">
            <v>9.9570000000000006E-3</v>
          </cell>
          <cell r="F159">
            <v>8.914E-3</v>
          </cell>
          <cell r="G159">
            <v>9.0900000000000009E-3</v>
          </cell>
          <cell r="H159">
            <v>9.4970000000000002E-3</v>
          </cell>
          <cell r="I159">
            <v>9.809E-3</v>
          </cell>
          <cell r="J159">
            <v>9.8060000000000005E-3</v>
          </cell>
          <cell r="K159">
            <v>9.6480000000000003E-3</v>
          </cell>
          <cell r="L159">
            <v>6.45E-3</v>
          </cell>
          <cell r="M159">
            <v>5.921E-3</v>
          </cell>
          <cell r="N159">
            <v>9.5399999999999999E-3</v>
          </cell>
          <cell r="O159">
            <v>9.7400000000000004E-3</v>
          </cell>
          <cell r="P159">
            <v>1.1136999999999999E-2</v>
          </cell>
          <cell r="Q159">
            <v>7.6270000000000001E-3</v>
          </cell>
          <cell r="R159">
            <v>9.6989999999999993E-3</v>
          </cell>
          <cell r="S159">
            <v>7.1110000000000001E-3</v>
          </cell>
          <cell r="T159">
            <v>9.1690000000000001E-3</v>
          </cell>
          <cell r="U159">
            <v>6.2870000000000001E-3</v>
          </cell>
          <cell r="V159">
            <v>8.6239999999999997E-3</v>
          </cell>
          <cell r="W159">
            <v>7.5069999999999998E-3</v>
          </cell>
          <cell r="X159">
            <v>1.0943E-2</v>
          </cell>
        </row>
        <row r="160">
          <cell r="B160">
            <v>1.059E-3</v>
          </cell>
          <cell r="C160">
            <v>1.091E-3</v>
          </cell>
          <cell r="D160">
            <v>1.219E-3</v>
          </cell>
          <cell r="E160">
            <v>1.219E-3</v>
          </cell>
          <cell r="F160">
            <v>1.2390000000000001E-3</v>
          </cell>
          <cell r="G160">
            <v>1.24E-3</v>
          </cell>
          <cell r="H160">
            <v>1.2130000000000001E-3</v>
          </cell>
          <cell r="I160">
            <v>1.1620000000000001E-3</v>
          </cell>
          <cell r="J160">
            <v>1.1529999999999999E-3</v>
          </cell>
          <cell r="K160">
            <v>2.6649999999999998E-3</v>
          </cell>
          <cell r="L160">
            <v>6.96E-4</v>
          </cell>
          <cell r="M160">
            <v>1.206E-3</v>
          </cell>
          <cell r="N160">
            <v>1.2689999999999999E-3</v>
          </cell>
          <cell r="O160">
            <v>9.3000000000000005E-4</v>
          </cell>
          <cell r="P160">
            <v>9.41E-4</v>
          </cell>
          <cell r="Q160">
            <v>9.990000000000001E-4</v>
          </cell>
          <cell r="R160">
            <v>1.1050000000000001E-3</v>
          </cell>
          <cell r="S160">
            <v>8.0599999999999997E-4</v>
          </cell>
          <cell r="T160">
            <v>9.4600000000000001E-4</v>
          </cell>
          <cell r="U160">
            <v>6.9499999999999998E-4</v>
          </cell>
          <cell r="V160">
            <v>9.1399999999999999E-4</v>
          </cell>
          <cell r="W160">
            <v>9.4300000000000004E-4</v>
          </cell>
          <cell r="X160">
            <v>8.6399999999999997E-4</v>
          </cell>
        </row>
        <row r="183">
          <cell r="B183">
            <v>105.84151799999999</v>
          </cell>
          <cell r="C183">
            <v>99.765443000000005</v>
          </cell>
          <cell r="D183">
            <v>90.937128999999999</v>
          </cell>
          <cell r="E183">
            <v>78.538674999999998</v>
          </cell>
          <cell r="F183">
            <v>67.499162999999996</v>
          </cell>
          <cell r="G183">
            <v>60.159975000000003</v>
          </cell>
          <cell r="H183">
            <v>53.916727000000002</v>
          </cell>
          <cell r="I183">
            <v>48.252417000000001</v>
          </cell>
          <cell r="J183">
            <v>48.231476999999998</v>
          </cell>
          <cell r="K183">
            <v>7.5680399999999999</v>
          </cell>
          <cell r="L183">
            <v>2.4369149999999999</v>
          </cell>
          <cell r="M183">
            <v>0.882552</v>
          </cell>
          <cell r="N183">
            <v>0.79924799999999996</v>
          </cell>
          <cell r="O183">
            <v>0.43703900000000001</v>
          </cell>
          <cell r="P183">
            <v>0.16730500000000001</v>
          </cell>
          <cell r="Q183">
            <v>0.117648</v>
          </cell>
          <cell r="R183">
            <v>8.7387000000000006E-2</v>
          </cell>
          <cell r="S183">
            <v>3.2842000000000003E-2</v>
          </cell>
          <cell r="T183">
            <v>5.9032000000000001E-2</v>
          </cell>
          <cell r="U183">
            <v>2.7650000000000001E-2</v>
          </cell>
          <cell r="V183">
            <v>2.1054E-2</v>
          </cell>
          <cell r="W183">
            <v>1.7163999999999999E-2</v>
          </cell>
          <cell r="X183">
            <v>1.2186000000000001E-2</v>
          </cell>
          <cell r="Y183">
            <v>1.4008E-2</v>
          </cell>
          <cell r="Z183">
            <v>1.8936999999999999E-2</v>
          </cell>
          <cell r="AA183">
            <v>1.4243E-2</v>
          </cell>
          <cell r="AB183">
            <v>9.7459999999999995E-3</v>
          </cell>
          <cell r="AC183">
            <v>9.4400000000000005E-3</v>
          </cell>
          <cell r="AD183">
            <v>1.0625000000000001E-2</v>
          </cell>
          <cell r="AE183">
            <v>1.5271E-2</v>
          </cell>
          <cell r="AF183">
            <v>6.3959999999999998E-3</v>
          </cell>
          <cell r="AG183">
            <v>9.2160000000000002E-3</v>
          </cell>
          <cell r="AH183">
            <v>1.2659E-2</v>
          </cell>
        </row>
        <row r="184">
          <cell r="B184">
            <v>6.4088250000000002</v>
          </cell>
          <cell r="C184">
            <v>5.3181130000000003</v>
          </cell>
          <cell r="D184">
            <v>5.6668200000000004</v>
          </cell>
          <cell r="E184">
            <v>5.675827</v>
          </cell>
          <cell r="F184">
            <v>5.7402600000000001</v>
          </cell>
          <cell r="G184">
            <v>5.7709970000000004</v>
          </cell>
          <cell r="H184">
            <v>5.6094379999999999</v>
          </cell>
          <cell r="I184">
            <v>5.2829259999999998</v>
          </cell>
          <cell r="J184">
            <v>5.2826899999999997</v>
          </cell>
          <cell r="K184">
            <v>0.60622699999999996</v>
          </cell>
          <cell r="L184">
            <v>0.62182499999999996</v>
          </cell>
          <cell r="M184">
            <v>0.15157899999999999</v>
          </cell>
          <cell r="N184">
            <v>7.0739999999999997E-2</v>
          </cell>
          <cell r="O184">
            <v>1.6983000000000002E-2</v>
          </cell>
          <cell r="P184">
            <v>6.0939999999999996E-3</v>
          </cell>
          <cell r="Q184">
            <v>3.8530000000000001E-3</v>
          </cell>
          <cell r="R184">
            <v>2.7750000000000001E-3</v>
          </cell>
          <cell r="S184">
            <v>2.385E-3</v>
          </cell>
          <cell r="T184">
            <v>2.4199999999999998E-3</v>
          </cell>
          <cell r="U184">
            <v>3.591E-3</v>
          </cell>
          <cell r="V184">
            <v>3.6610000000000002E-3</v>
          </cell>
          <cell r="W184">
            <v>4.333E-3</v>
          </cell>
          <cell r="X184">
            <v>4.3709999999999999E-3</v>
          </cell>
          <cell r="Y184">
            <v>5.9439999999999996E-3</v>
          </cell>
          <cell r="Z184">
            <v>3.323E-3</v>
          </cell>
          <cell r="AA184">
            <v>2.4130000000000002E-3</v>
          </cell>
          <cell r="AB184">
            <v>2.7160000000000001E-3</v>
          </cell>
          <cell r="AC184">
            <v>2.7550000000000001E-3</v>
          </cell>
          <cell r="AD184">
            <v>2.5869999999999999E-3</v>
          </cell>
          <cell r="AE184">
            <v>2.4589999999999998E-3</v>
          </cell>
          <cell r="AF184">
            <v>3.3969999999999998E-3</v>
          </cell>
          <cell r="AG184">
            <v>3.0109999999999998E-3</v>
          </cell>
          <cell r="AH184">
            <v>2.5349999999999999E-3</v>
          </cell>
        </row>
        <row r="185">
          <cell r="B185">
            <v>5.6436510000000002</v>
          </cell>
          <cell r="C185">
            <v>3.5992109999999999</v>
          </cell>
          <cell r="D185">
            <v>3.2106409999999999</v>
          </cell>
          <cell r="E185">
            <v>3.076889</v>
          </cell>
          <cell r="F185">
            <v>2.7655310000000002</v>
          </cell>
          <cell r="G185">
            <v>2.5148799999999998</v>
          </cell>
          <cell r="H185">
            <v>2.4193030000000002</v>
          </cell>
          <cell r="I185">
            <v>2.3496510000000002</v>
          </cell>
          <cell r="J185">
            <v>2.3477459999999999</v>
          </cell>
          <cell r="K185">
            <v>1.0932839999999999</v>
          </cell>
          <cell r="L185">
            <v>0.38393699999999997</v>
          </cell>
          <cell r="M185">
            <v>0.12734799999999999</v>
          </cell>
          <cell r="N185">
            <v>5.8807999999999999E-2</v>
          </cell>
          <cell r="O185">
            <v>3.6186000000000003E-2</v>
          </cell>
          <cell r="P185">
            <v>2.4903999999999999E-2</v>
          </cell>
          <cell r="Q185">
            <v>1.3549E-2</v>
          </cell>
          <cell r="R185">
            <v>1.1403E-2</v>
          </cell>
          <cell r="S185">
            <v>1.0766E-2</v>
          </cell>
          <cell r="T185">
            <v>7.4380000000000002E-3</v>
          </cell>
          <cell r="U185">
            <v>6.4510000000000001E-3</v>
          </cell>
          <cell r="V185">
            <v>9.11E-3</v>
          </cell>
          <cell r="W185">
            <v>1.3022000000000001E-2</v>
          </cell>
          <cell r="X185">
            <v>7.3080000000000003E-3</v>
          </cell>
          <cell r="Y185">
            <v>9.4739999999999998E-3</v>
          </cell>
          <cell r="Z185">
            <v>7.1780000000000004E-3</v>
          </cell>
          <cell r="AA185">
            <v>6.5240000000000003E-3</v>
          </cell>
          <cell r="AB185">
            <v>5.8040000000000001E-3</v>
          </cell>
          <cell r="AC185">
            <v>1.069E-2</v>
          </cell>
          <cell r="AD185">
            <v>8.9180000000000006E-3</v>
          </cell>
          <cell r="AE185">
            <v>8.6940000000000003E-3</v>
          </cell>
          <cell r="AF185">
            <v>7.1939999999999999E-3</v>
          </cell>
          <cell r="AG185">
            <v>7.1650000000000004E-3</v>
          </cell>
          <cell r="AH185">
            <v>8.1919999999999996E-3</v>
          </cell>
        </row>
        <row r="186">
          <cell r="B186">
            <v>2.550233</v>
          </cell>
          <cell r="C186">
            <v>2.6118890000000001</v>
          </cell>
          <cell r="D186">
            <v>2.4646400000000002</v>
          </cell>
          <cell r="E186">
            <v>2.1512250000000002</v>
          </cell>
          <cell r="F186">
            <v>1.8557349999999999</v>
          </cell>
          <cell r="G186">
            <v>1.622474</v>
          </cell>
          <cell r="H186">
            <v>1.4217709999999999</v>
          </cell>
          <cell r="I186">
            <v>1.241765</v>
          </cell>
          <cell r="J186">
            <v>1.2395400000000001</v>
          </cell>
          <cell r="K186">
            <v>0.122017</v>
          </cell>
          <cell r="L186">
            <v>1.6858000000000001E-2</v>
          </cell>
          <cell r="M186">
            <v>1.1220000000000001E-2</v>
          </cell>
          <cell r="N186">
            <v>4.6439999999999997E-3</v>
          </cell>
          <cell r="O186">
            <v>1.5089999999999999E-3</v>
          </cell>
          <cell r="P186">
            <v>1.701E-3</v>
          </cell>
          <cell r="Q186">
            <v>1.4339999999999999E-3</v>
          </cell>
          <cell r="R186">
            <v>1.2819999999999999E-3</v>
          </cell>
          <cell r="S186">
            <v>1.353E-3</v>
          </cell>
          <cell r="T186">
            <v>1.7930000000000001E-3</v>
          </cell>
          <cell r="U186">
            <v>2.317E-3</v>
          </cell>
          <cell r="V186">
            <v>2.2339999999999999E-3</v>
          </cell>
          <cell r="W186">
            <v>1.5889999999999999E-3</v>
          </cell>
          <cell r="X186">
            <v>2.2599999999999999E-3</v>
          </cell>
          <cell r="Y186">
            <v>1.4729999999999999E-3</v>
          </cell>
          <cell r="Z186">
            <v>1.91E-3</v>
          </cell>
          <cell r="AA186">
            <v>2.0379999999999999E-3</v>
          </cell>
          <cell r="AB186">
            <v>1.627E-3</v>
          </cell>
          <cell r="AC186">
            <v>1.3140000000000001E-3</v>
          </cell>
          <cell r="AD186">
            <v>1.093E-3</v>
          </cell>
          <cell r="AE186">
            <v>1.766E-3</v>
          </cell>
          <cell r="AF186">
            <v>1.7780000000000001E-3</v>
          </cell>
          <cell r="AG186">
            <v>1.815E-3</v>
          </cell>
          <cell r="AH186">
            <v>1.7290000000000001E-3</v>
          </cell>
        </row>
        <row r="187">
          <cell r="B187">
            <v>1.89723</v>
          </cell>
          <cell r="C187">
            <v>1.430264</v>
          </cell>
          <cell r="D187">
            <v>1.5988150000000001</v>
          </cell>
          <cell r="E187">
            <v>1.3916489999999999</v>
          </cell>
          <cell r="F187">
            <v>1.2253050000000001</v>
          </cell>
          <cell r="G187">
            <v>1.078365</v>
          </cell>
          <cell r="H187">
            <v>0.98959699999999995</v>
          </cell>
          <cell r="I187">
            <v>0.91748300000000005</v>
          </cell>
          <cell r="J187">
            <v>0.91808500000000004</v>
          </cell>
          <cell r="K187">
            <v>0.13871600000000001</v>
          </cell>
          <cell r="L187">
            <v>5.0500000000000003E-2</v>
          </cell>
          <cell r="M187">
            <v>2.9253999999999999E-2</v>
          </cell>
          <cell r="N187">
            <v>3.9610000000000001E-3</v>
          </cell>
          <cell r="O187">
            <v>1.9269999999999999E-3</v>
          </cell>
          <cell r="P187">
            <v>2.8240000000000001E-3</v>
          </cell>
          <cell r="Q187">
            <v>1.6919999999999999E-3</v>
          </cell>
          <cell r="R187">
            <v>1.738E-3</v>
          </cell>
          <cell r="S187">
            <v>1.784E-3</v>
          </cell>
          <cell r="T187">
            <v>1.356E-3</v>
          </cell>
          <cell r="U187">
            <v>2.8869999999999998E-3</v>
          </cell>
          <cell r="V187">
            <v>1.9300000000000001E-3</v>
          </cell>
          <cell r="W187">
            <v>2.068E-3</v>
          </cell>
          <cell r="X187">
            <v>1.013E-3</v>
          </cell>
          <cell r="Y187">
            <v>1.8649999999999999E-3</v>
          </cell>
          <cell r="Z187">
            <v>1.8060000000000001E-3</v>
          </cell>
          <cell r="AA187">
            <v>2.4910000000000002E-3</v>
          </cell>
          <cell r="AB187">
            <v>1.769E-3</v>
          </cell>
          <cell r="AC187">
            <v>2.1310000000000001E-3</v>
          </cell>
          <cell r="AD187">
            <v>1.967E-3</v>
          </cell>
          <cell r="AE187">
            <v>1.505E-3</v>
          </cell>
          <cell r="AF187">
            <v>1.872E-3</v>
          </cell>
          <cell r="AG187">
            <v>2.3180000000000002E-3</v>
          </cell>
          <cell r="AH187">
            <v>2.3029999999999999E-3</v>
          </cell>
        </row>
        <row r="188">
          <cell r="B188">
            <v>0.83050400000000002</v>
          </cell>
          <cell r="C188">
            <v>0.64983199999999997</v>
          </cell>
          <cell r="D188">
            <v>0.71277199999999996</v>
          </cell>
          <cell r="E188">
            <v>0.69189800000000001</v>
          </cell>
          <cell r="F188">
            <v>0.65234899999999996</v>
          </cell>
          <cell r="G188">
            <v>0.62567600000000001</v>
          </cell>
          <cell r="H188">
            <v>0.59416100000000005</v>
          </cell>
          <cell r="I188">
            <v>0.581094</v>
          </cell>
          <cell r="J188">
            <v>0.57960500000000004</v>
          </cell>
          <cell r="K188">
            <v>0.214113</v>
          </cell>
          <cell r="L188">
            <v>5.0889999999999998E-2</v>
          </cell>
          <cell r="M188">
            <v>1.8719E-2</v>
          </cell>
          <cell r="N188">
            <v>6.9170000000000004E-3</v>
          </cell>
          <cell r="O188">
            <v>2.6380000000000002E-3</v>
          </cell>
          <cell r="P188">
            <v>1.034E-3</v>
          </cell>
          <cell r="Q188">
            <v>8.25E-4</v>
          </cell>
          <cell r="R188">
            <v>1.0889999999999999E-3</v>
          </cell>
          <cell r="S188">
            <v>1.341E-3</v>
          </cell>
          <cell r="T188">
            <v>1.168E-3</v>
          </cell>
          <cell r="U188">
            <v>9.3499999999999996E-4</v>
          </cell>
          <cell r="V188">
            <v>9.6500000000000004E-4</v>
          </cell>
          <cell r="W188">
            <v>9.0399999999999996E-4</v>
          </cell>
          <cell r="X188">
            <v>9.8799999999999995E-4</v>
          </cell>
          <cell r="Y188">
            <v>1.3179999999999999E-3</v>
          </cell>
          <cell r="Z188">
            <v>1.281E-3</v>
          </cell>
          <cell r="AA188">
            <v>1.0460000000000001E-3</v>
          </cell>
          <cell r="AB188">
            <v>6.6799999999999997E-4</v>
          </cell>
          <cell r="AC188">
            <v>1.614E-3</v>
          </cell>
          <cell r="AD188">
            <v>1.0039999999999999E-3</v>
          </cell>
          <cell r="AE188">
            <v>1.0529999999999999E-3</v>
          </cell>
          <cell r="AF188">
            <v>1.433E-3</v>
          </cell>
          <cell r="AG188">
            <v>2.3960000000000001E-3</v>
          </cell>
          <cell r="AH188">
            <v>1.194E-3</v>
          </cell>
        </row>
        <row r="211">
          <cell r="B211">
            <v>0.61405100000000001</v>
          </cell>
          <cell r="C211">
            <v>0.597024</v>
          </cell>
          <cell r="D211">
            <v>0.58233999999999997</v>
          </cell>
          <cell r="E211">
            <v>0.56844600000000001</v>
          </cell>
          <cell r="F211">
            <v>0.55497700000000005</v>
          </cell>
          <cell r="G211">
            <v>0.541798</v>
          </cell>
          <cell r="H211">
            <v>0.52878999999999998</v>
          </cell>
          <cell r="I211">
            <v>0.51612800000000003</v>
          </cell>
          <cell r="J211">
            <v>0.51605400000000001</v>
          </cell>
          <cell r="K211">
            <v>0.34481800000000001</v>
          </cell>
          <cell r="L211">
            <v>0.229767</v>
          </cell>
          <cell r="M211">
            <v>0.15348000000000001</v>
          </cell>
          <cell r="N211">
            <v>0.10677399999999999</v>
          </cell>
          <cell r="O211">
            <v>7.4954999999999994E-2</v>
          </cell>
          <cell r="P211">
            <v>4.8562000000000001E-2</v>
          </cell>
          <cell r="Q211">
            <v>3.0994000000000001E-2</v>
          </cell>
          <cell r="R211">
            <v>2.2329999999999999E-2</v>
          </cell>
          <cell r="S211">
            <v>1.7080000000000001E-2</v>
          </cell>
          <cell r="T211">
            <v>1.0723E-2</v>
          </cell>
          <cell r="U211">
            <v>5.3930000000000002E-3</v>
          </cell>
          <cell r="V211">
            <v>4.62E-3</v>
          </cell>
          <cell r="W211">
            <v>4.9610000000000001E-3</v>
          </cell>
          <cell r="X211">
            <v>2.3809999999999999E-3</v>
          </cell>
        </row>
        <row r="212">
          <cell r="B212">
            <v>9.6901000000000001E-2</v>
          </cell>
          <cell r="C212">
            <v>8.4798999999999999E-2</v>
          </cell>
          <cell r="D212">
            <v>8.2207000000000002E-2</v>
          </cell>
          <cell r="E212">
            <v>8.0044000000000004E-2</v>
          </cell>
          <cell r="F212">
            <v>7.6453999999999994E-2</v>
          </cell>
          <cell r="G212">
            <v>7.3901999999999995E-2</v>
          </cell>
          <cell r="H212">
            <v>7.0766999999999997E-2</v>
          </cell>
          <cell r="I212">
            <v>6.8075999999999998E-2</v>
          </cell>
          <cell r="J212">
            <v>6.8058999999999995E-2</v>
          </cell>
          <cell r="K212">
            <v>3.5584999999999999E-2</v>
          </cell>
          <cell r="L212">
            <v>1.8328000000000001E-2</v>
          </cell>
          <cell r="M212">
            <v>8.378E-3</v>
          </cell>
          <cell r="N212">
            <v>4.9449999999999997E-3</v>
          </cell>
          <cell r="O212">
            <v>2.2889999999999998E-3</v>
          </cell>
          <cell r="P212">
            <v>1.573E-3</v>
          </cell>
          <cell r="Q212">
            <v>1.5020000000000001E-3</v>
          </cell>
          <cell r="R212">
            <v>1.0579999999999999E-3</v>
          </cell>
          <cell r="S212">
            <v>1.622E-3</v>
          </cell>
          <cell r="T212">
            <v>1.9710000000000001E-3</v>
          </cell>
          <cell r="U212">
            <v>1.606E-3</v>
          </cell>
          <cell r="V212">
            <v>1.482E-3</v>
          </cell>
          <cell r="W212">
            <v>1.4649999999999999E-3</v>
          </cell>
          <cell r="X212">
            <v>1.224E-3</v>
          </cell>
        </row>
        <row r="213">
          <cell r="B213">
            <v>8.7797E-2</v>
          </cell>
          <cell r="C213">
            <v>8.2490999999999995E-2</v>
          </cell>
          <cell r="D213">
            <v>8.0507999999999996E-2</v>
          </cell>
          <cell r="E213">
            <v>7.8521999999999995E-2</v>
          </cell>
          <cell r="F213">
            <v>7.6579999999999995E-2</v>
          </cell>
          <cell r="G213">
            <v>7.4773999999999993E-2</v>
          </cell>
          <cell r="H213">
            <v>7.3607000000000006E-2</v>
          </cell>
          <cell r="I213">
            <v>7.2106000000000003E-2</v>
          </cell>
          <cell r="J213">
            <v>7.2105000000000002E-2</v>
          </cell>
          <cell r="K213">
            <v>5.2531000000000001E-2</v>
          </cell>
          <cell r="L213">
            <v>3.5697E-2</v>
          </cell>
          <cell r="M213">
            <v>2.4213999999999999E-2</v>
          </cell>
          <cell r="N213">
            <v>1.6428000000000002E-2</v>
          </cell>
          <cell r="O213">
            <v>1.0416999999999999E-2</v>
          </cell>
          <cell r="P213">
            <v>7.8139999999999998E-3</v>
          </cell>
          <cell r="Q213">
            <v>5.1859999999999996E-3</v>
          </cell>
          <cell r="R213">
            <v>3.9750000000000002E-3</v>
          </cell>
          <cell r="S213">
            <v>2.8939999999999999E-3</v>
          </cell>
          <cell r="T213">
            <v>1.848E-3</v>
          </cell>
          <cell r="U213">
            <v>1.591E-3</v>
          </cell>
          <cell r="V213">
            <v>1.196E-3</v>
          </cell>
          <cell r="W213">
            <v>6.3500000000000004E-4</v>
          </cell>
          <cell r="X213">
            <v>8.9599999999999999E-4</v>
          </cell>
        </row>
        <row r="214">
          <cell r="B214">
            <v>2.9693000000000001E-2</v>
          </cell>
          <cell r="C214">
            <v>2.5853000000000001E-2</v>
          </cell>
          <cell r="D214">
            <v>4.4692000000000003E-2</v>
          </cell>
          <cell r="E214">
            <v>4.4840999999999999E-2</v>
          </cell>
          <cell r="F214">
            <v>3.7642000000000002E-2</v>
          </cell>
          <cell r="G214">
            <v>3.2212999999999999E-2</v>
          </cell>
          <cell r="H214">
            <v>2.7366000000000001E-2</v>
          </cell>
          <cell r="I214">
            <v>2.3130999999999999E-2</v>
          </cell>
          <cell r="J214">
            <v>2.3123999999999999E-2</v>
          </cell>
          <cell r="K214">
            <v>3.7280000000000001E-2</v>
          </cell>
          <cell r="L214">
            <v>3.4636E-2</v>
          </cell>
          <cell r="M214">
            <v>4.3819999999999998E-2</v>
          </cell>
          <cell r="N214">
            <v>1.4736000000000001E-2</v>
          </cell>
          <cell r="O214">
            <v>3.9175000000000001E-2</v>
          </cell>
          <cell r="P214">
            <v>4.7511999999999999E-2</v>
          </cell>
          <cell r="Q214">
            <v>6.5856999999999999E-2</v>
          </cell>
          <cell r="R214">
            <v>6.0199000000000003E-2</v>
          </cell>
          <cell r="S214">
            <v>3.6385000000000001E-2</v>
          </cell>
          <cell r="T214">
            <v>5.7645000000000002E-2</v>
          </cell>
          <cell r="U214">
            <v>7.1234000000000006E-2</v>
          </cell>
          <cell r="V214">
            <v>5.3929999999999999E-2</v>
          </cell>
          <cell r="W214">
            <v>8.3549999999999999E-2</v>
          </cell>
          <cell r="X214">
            <v>7.3180999999999996E-2</v>
          </cell>
        </row>
        <row r="215">
          <cell r="B215">
            <v>2.0205000000000001E-2</v>
          </cell>
          <cell r="C215">
            <v>1.8223E-2</v>
          </cell>
          <cell r="D215">
            <v>1.6433E-2</v>
          </cell>
          <cell r="E215">
            <v>1.4951000000000001E-2</v>
          </cell>
          <cell r="F215">
            <v>1.6712999999999999E-2</v>
          </cell>
          <cell r="G215">
            <v>1.7350999999999998E-2</v>
          </cell>
          <cell r="H215">
            <v>1.7159000000000001E-2</v>
          </cell>
          <cell r="I215">
            <v>1.6934000000000001E-2</v>
          </cell>
          <cell r="J215">
            <v>1.6944000000000001E-2</v>
          </cell>
          <cell r="K215">
            <v>2.0160000000000001E-2</v>
          </cell>
          <cell r="L215">
            <v>1.4566000000000001E-2</v>
          </cell>
          <cell r="M215">
            <v>1.6400999999999999E-2</v>
          </cell>
          <cell r="N215">
            <v>1.7222999999999999E-2</v>
          </cell>
          <cell r="O215">
            <v>1.4983E-2</v>
          </cell>
          <cell r="P215">
            <v>2.0226999999999998E-2</v>
          </cell>
          <cell r="Q215">
            <v>2.2550000000000001E-2</v>
          </cell>
          <cell r="R215">
            <v>2.0624E-2</v>
          </cell>
          <cell r="S215">
            <v>1.6583000000000001E-2</v>
          </cell>
          <cell r="T215">
            <v>1.7649999999999999E-2</v>
          </cell>
          <cell r="U215">
            <v>1.6323000000000001E-2</v>
          </cell>
          <cell r="V215">
            <v>2.0007E-2</v>
          </cell>
          <cell r="W215">
            <v>1.6919E-2</v>
          </cell>
          <cell r="X215">
            <v>1.9349999999999999E-2</v>
          </cell>
        </row>
        <row r="248">
          <cell r="B248">
            <v>30.138491999999999</v>
          </cell>
          <cell r="C248">
            <v>18.943187000000002</v>
          </cell>
          <cell r="D248">
            <v>22.584461999999998</v>
          </cell>
          <cell r="E248">
            <v>26.884091999999999</v>
          </cell>
          <cell r="F248">
            <v>27.366471000000001</v>
          </cell>
          <cell r="G248">
            <v>25.009727999999999</v>
          </cell>
          <cell r="H248">
            <v>21.411767999999999</v>
          </cell>
          <cell r="I248">
            <v>18.104899</v>
          </cell>
          <cell r="J248">
            <v>18.094234</v>
          </cell>
          <cell r="K248">
            <v>5.6609730000000003</v>
          </cell>
          <cell r="L248">
            <v>1.600922</v>
          </cell>
          <cell r="M248">
            <v>0.29014400000000001</v>
          </cell>
          <cell r="N248">
            <v>0.18792</v>
          </cell>
          <cell r="O248">
            <v>0.16389500000000001</v>
          </cell>
          <cell r="P248">
            <v>0.123331</v>
          </cell>
          <cell r="Q248">
            <v>0.127245</v>
          </cell>
          <cell r="R248">
            <v>0.15518000000000001</v>
          </cell>
          <cell r="S248">
            <v>0.13899800000000001</v>
          </cell>
          <cell r="T248">
            <v>0.108391</v>
          </cell>
          <cell r="U248">
            <v>7.5597999999999999E-2</v>
          </cell>
          <cell r="V248">
            <v>5.0906E-2</v>
          </cell>
          <cell r="W248">
            <v>7.1742E-2</v>
          </cell>
          <cell r="X248">
            <v>6.8696999999999994E-2</v>
          </cell>
        </row>
        <row r="249">
          <cell r="B249">
            <v>5.2256359999999997</v>
          </cell>
          <cell r="C249">
            <v>4.5575390000000002</v>
          </cell>
          <cell r="D249">
            <v>3.812643</v>
          </cell>
          <cell r="E249">
            <v>3.4216220000000002</v>
          </cell>
          <cell r="F249">
            <v>3.1664189999999999</v>
          </cell>
          <cell r="G249">
            <v>2.8832200000000001</v>
          </cell>
          <cell r="H249">
            <v>2.606487</v>
          </cell>
          <cell r="I249">
            <v>2.3581259999999999</v>
          </cell>
          <cell r="J249">
            <v>2.3579560000000002</v>
          </cell>
          <cell r="K249">
            <v>0.18790100000000001</v>
          </cell>
          <cell r="L249">
            <v>4.8557000000000003E-2</v>
          </cell>
          <cell r="M249">
            <v>1.4116E-2</v>
          </cell>
          <cell r="N249">
            <v>2.7520000000000001E-3</v>
          </cell>
          <cell r="O249">
            <v>1.769E-3</v>
          </cell>
          <cell r="P249">
            <v>1.243E-3</v>
          </cell>
          <cell r="Q249">
            <v>1.9959999999999999E-3</v>
          </cell>
          <cell r="R249">
            <v>1.1249999999999999E-3</v>
          </cell>
          <cell r="S249">
            <v>1.513E-3</v>
          </cell>
          <cell r="T249">
            <v>2.454E-3</v>
          </cell>
          <cell r="U249">
            <v>2.5509999999999999E-3</v>
          </cell>
          <cell r="V249">
            <v>1.328E-3</v>
          </cell>
          <cell r="W249">
            <v>1.392E-3</v>
          </cell>
          <cell r="X249">
            <v>2.248E-3</v>
          </cell>
        </row>
        <row r="250">
          <cell r="B250">
            <v>3.6501610000000002</v>
          </cell>
          <cell r="C250">
            <v>3.1090740000000001</v>
          </cell>
          <cell r="D250">
            <v>3.3928780000000001</v>
          </cell>
          <cell r="E250">
            <v>3.4807329999999999</v>
          </cell>
          <cell r="F250">
            <v>3.2953969999999999</v>
          </cell>
          <cell r="G250">
            <v>3.0941179999999999</v>
          </cell>
          <cell r="H250">
            <v>2.9597760000000002</v>
          </cell>
          <cell r="I250">
            <v>2.849529</v>
          </cell>
          <cell r="J250">
            <v>2.848211</v>
          </cell>
          <cell r="K250">
            <v>1.4944900000000001</v>
          </cell>
          <cell r="L250">
            <v>0.709561</v>
          </cell>
          <cell r="M250">
            <v>0.36218499999999998</v>
          </cell>
          <cell r="N250">
            <v>0.20574100000000001</v>
          </cell>
          <cell r="O250">
            <v>0.10659200000000001</v>
          </cell>
          <cell r="P250">
            <v>5.8083000000000003E-2</v>
          </cell>
          <cell r="Q250">
            <v>2.9915000000000001E-2</v>
          </cell>
          <cell r="R250">
            <v>1.9014E-2</v>
          </cell>
          <cell r="S250">
            <v>8.0009999999999994E-3</v>
          </cell>
          <cell r="T250">
            <v>9.6970000000000008E-3</v>
          </cell>
          <cell r="U250">
            <v>1.0016000000000001E-2</v>
          </cell>
          <cell r="V250">
            <v>5.1219999999999998E-3</v>
          </cell>
          <cell r="W250">
            <v>6.2360000000000002E-3</v>
          </cell>
          <cell r="X250">
            <v>9.6559999999999997E-3</v>
          </cell>
        </row>
        <row r="251">
          <cell r="B251">
            <v>0.78314899999999998</v>
          </cell>
          <cell r="C251">
            <v>0.64467600000000003</v>
          </cell>
          <cell r="D251">
            <v>0.52077399999999996</v>
          </cell>
          <cell r="E251">
            <v>0.36812299999999998</v>
          </cell>
          <cell r="F251">
            <v>0.29708299999999999</v>
          </cell>
          <cell r="G251">
            <v>0.252525</v>
          </cell>
          <cell r="H251">
            <v>0.230292</v>
          </cell>
          <cell r="I251">
            <v>0.21060300000000001</v>
          </cell>
          <cell r="J251">
            <v>0.21090700000000001</v>
          </cell>
          <cell r="K251">
            <v>7.2867000000000001E-2</v>
          </cell>
          <cell r="L251">
            <v>1.1478E-2</v>
          </cell>
          <cell r="M251">
            <v>3.4510000000000001E-3</v>
          </cell>
          <cell r="N251">
            <v>1.6299999999999999E-3</v>
          </cell>
          <cell r="O251">
            <v>1.9239999999999999E-3</v>
          </cell>
          <cell r="P251">
            <v>1.56E-3</v>
          </cell>
          <cell r="Q251">
            <v>1.485E-3</v>
          </cell>
          <cell r="R251">
            <v>2.1970000000000002E-3</v>
          </cell>
          <cell r="S251">
            <v>2.1029999999999998E-3</v>
          </cell>
          <cell r="T251">
            <v>1.6670000000000001E-3</v>
          </cell>
          <cell r="U251">
            <v>1.6299999999999999E-3</v>
          </cell>
          <cell r="V251">
            <v>1.124E-3</v>
          </cell>
          <cell r="W251">
            <v>1.4970000000000001E-3</v>
          </cell>
          <cell r="X251">
            <v>1.74E-3</v>
          </cell>
        </row>
        <row r="276">
          <cell r="B276">
            <v>11.846323</v>
          </cell>
          <cell r="C276">
            <v>12.101845000000001</v>
          </cell>
          <cell r="D276">
            <v>13.225949</v>
          </cell>
          <cell r="E276">
            <v>13.347109</v>
          </cell>
          <cell r="F276">
            <v>13.001568000000001</v>
          </cell>
          <cell r="G276">
            <v>12.55799</v>
          </cell>
          <cell r="H276">
            <v>12.049818999999999</v>
          </cell>
          <cell r="I276">
            <v>11.512143</v>
          </cell>
          <cell r="J276">
            <v>11.510465</v>
          </cell>
          <cell r="K276">
            <v>6.7749009999999998</v>
          </cell>
          <cell r="L276">
            <v>5.9231170000000004</v>
          </cell>
          <cell r="M276">
            <v>4.2544750000000002</v>
          </cell>
          <cell r="N276">
            <v>3.0094729999999998</v>
          </cell>
          <cell r="O276">
            <v>2.0900379999999998</v>
          </cell>
          <cell r="P276">
            <v>1.4333990000000001</v>
          </cell>
          <cell r="Q276">
            <v>0.97370599999999996</v>
          </cell>
          <cell r="R276">
            <v>0.64588500000000004</v>
          </cell>
          <cell r="S276">
            <v>0.42798900000000001</v>
          </cell>
          <cell r="T276">
            <v>0.28900399999999998</v>
          </cell>
          <cell r="U276">
            <v>0.188171</v>
          </cell>
          <cell r="V276">
            <v>0.11654200000000001</v>
          </cell>
          <cell r="W276">
            <v>7.0388000000000006E-2</v>
          </cell>
          <cell r="X276">
            <v>5.2329000000000001E-2</v>
          </cell>
          <cell r="Y276">
            <v>3.6933000000000001E-2</v>
          </cell>
          <cell r="Z276">
            <v>3.1543000000000002E-2</v>
          </cell>
          <cell r="AA276">
            <v>2.0081000000000002E-2</v>
          </cell>
          <cell r="AB276">
            <v>1.7197E-2</v>
          </cell>
          <cell r="AC276">
            <v>1.2569E-2</v>
          </cell>
          <cell r="AD276">
            <v>1.0121E-2</v>
          </cell>
          <cell r="AE276">
            <v>7.5009999999999999E-3</v>
          </cell>
          <cell r="AF276">
            <v>7.6309999999999998E-3</v>
          </cell>
          <cell r="AG276">
            <v>4.4660000000000004E-3</v>
          </cell>
          <cell r="AH276">
            <v>3.7450000000000001E-3</v>
          </cell>
        </row>
        <row r="277">
          <cell r="B277">
            <v>7.2052550000000002</v>
          </cell>
          <cell r="C277">
            <v>7.0034619999999999</v>
          </cell>
          <cell r="D277">
            <v>6.3941420000000004</v>
          </cell>
          <cell r="E277">
            <v>6.0858379999999999</v>
          </cell>
          <cell r="F277">
            <v>5.6139580000000002</v>
          </cell>
          <cell r="G277">
            <v>5.0267400000000002</v>
          </cell>
          <cell r="H277">
            <v>4.4541360000000001</v>
          </cell>
          <cell r="I277">
            <v>3.9958870000000002</v>
          </cell>
          <cell r="J277">
            <v>3.993954</v>
          </cell>
          <cell r="K277">
            <v>0.86435200000000001</v>
          </cell>
          <cell r="L277">
            <v>0.16697600000000001</v>
          </cell>
          <cell r="M277">
            <v>2.6558999999999999E-2</v>
          </cell>
          <cell r="N277">
            <v>6.3689999999999997E-3</v>
          </cell>
          <cell r="O277">
            <v>4.6870000000000002E-3</v>
          </cell>
          <cell r="P277">
            <v>3.5279999999999999E-3</v>
          </cell>
          <cell r="Q277">
            <v>1.8550000000000001E-3</v>
          </cell>
          <cell r="R277">
            <v>2.1259999999999999E-3</v>
          </cell>
          <cell r="S277">
            <v>2.114E-3</v>
          </cell>
          <cell r="T277">
            <v>1.8370000000000001E-3</v>
          </cell>
          <cell r="U277">
            <v>1.8580000000000001E-3</v>
          </cell>
          <cell r="V277">
            <v>2.8839999999999998E-3</v>
          </cell>
          <cell r="W277">
            <v>2.6069999999999999E-3</v>
          </cell>
          <cell r="X277">
            <v>1.9120000000000001E-3</v>
          </cell>
          <cell r="Y277">
            <v>2.1510000000000001E-3</v>
          </cell>
          <cell r="Z277">
            <v>2.5460000000000001E-3</v>
          </cell>
          <cell r="AA277">
            <v>4.6909999999999999E-3</v>
          </cell>
          <cell r="AB277">
            <v>3.0149999999999999E-3</v>
          </cell>
          <cell r="AC277">
            <v>2.2169999999999998E-3</v>
          </cell>
          <cell r="AD277">
            <v>1.928E-3</v>
          </cell>
          <cell r="AE277">
            <v>1.8E-3</v>
          </cell>
          <cell r="AF277">
            <v>2.9399999999999999E-3</v>
          </cell>
          <cell r="AG277">
            <v>1.9269999999999999E-3</v>
          </cell>
          <cell r="AH277">
            <v>1.2539999999999999E-3</v>
          </cell>
        </row>
        <row r="278">
          <cell r="B278">
            <v>5.7445110000000001</v>
          </cell>
          <cell r="C278">
            <v>1.902363</v>
          </cell>
          <cell r="D278">
            <v>0.65776500000000004</v>
          </cell>
          <cell r="E278">
            <v>0.55160500000000001</v>
          </cell>
          <cell r="F278">
            <v>0.600522</v>
          </cell>
          <cell r="G278">
            <v>0.62521300000000002</v>
          </cell>
          <cell r="H278">
            <v>0.60422799999999999</v>
          </cell>
          <cell r="I278">
            <v>0.573295</v>
          </cell>
          <cell r="J278">
            <v>0.57394800000000001</v>
          </cell>
          <cell r="K278">
            <v>0.27865400000000001</v>
          </cell>
          <cell r="L278">
            <v>0.11869</v>
          </cell>
          <cell r="M278">
            <v>4.4766E-2</v>
          </cell>
          <cell r="N278">
            <v>2.0277E-2</v>
          </cell>
          <cell r="O278">
            <v>7.7710000000000001E-3</v>
          </cell>
          <cell r="P278">
            <v>4.0359999999999997E-3</v>
          </cell>
          <cell r="Q278">
            <v>3.2929999999999999E-3</v>
          </cell>
          <cell r="R278">
            <v>1.49E-3</v>
          </cell>
          <cell r="S278">
            <v>2.2200000000000002E-3</v>
          </cell>
          <cell r="T278">
            <v>1.201E-3</v>
          </cell>
          <cell r="U278">
            <v>2.405E-3</v>
          </cell>
          <cell r="V278">
            <v>4.8869999999999999E-3</v>
          </cell>
          <cell r="W278">
            <v>1.529E-3</v>
          </cell>
          <cell r="X278">
            <v>2.0100000000000001E-3</v>
          </cell>
          <cell r="Y278">
            <v>1.9559999999999998E-3</v>
          </cell>
          <cell r="Z278">
            <v>2.5460000000000001E-3</v>
          </cell>
          <cell r="AA278">
            <v>3.1779999999999998E-3</v>
          </cell>
          <cell r="AB278">
            <v>1.6609999999999999E-3</v>
          </cell>
          <cell r="AC278">
            <v>1.4090000000000001E-3</v>
          </cell>
          <cell r="AD278">
            <v>1.4940000000000001E-3</v>
          </cell>
          <cell r="AE278">
            <v>1.5709999999999999E-3</v>
          </cell>
          <cell r="AF278">
            <v>2.5820000000000001E-3</v>
          </cell>
          <cell r="AG278">
            <v>1.8940000000000001E-3</v>
          </cell>
          <cell r="AH278">
            <v>2.7850000000000001E-3</v>
          </cell>
        </row>
        <row r="304">
          <cell r="B304">
            <v>74.273258999999996</v>
          </cell>
          <cell r="C304">
            <v>61.855696999999999</v>
          </cell>
          <cell r="D304">
            <v>71.326740999999998</v>
          </cell>
          <cell r="E304">
            <v>73.779832999999996</v>
          </cell>
          <cell r="F304">
            <v>69.585127</v>
          </cell>
          <cell r="G304">
            <v>62.960898999999998</v>
          </cell>
          <cell r="H304">
            <v>56.388205999999997</v>
          </cell>
          <cell r="I304">
            <v>50.156559000000001</v>
          </cell>
          <cell r="J304">
            <v>50.134742000000003</v>
          </cell>
          <cell r="K304">
            <v>10.617786000000001</v>
          </cell>
          <cell r="L304">
            <v>1.0013099999999999</v>
          </cell>
          <cell r="M304">
            <v>0.64276699999999998</v>
          </cell>
          <cell r="N304">
            <v>0.208206</v>
          </cell>
          <cell r="O304">
            <v>8.4408999999999998E-2</v>
          </cell>
          <cell r="P304">
            <v>9.1386999999999996E-2</v>
          </cell>
          <cell r="Q304">
            <v>2.9337999999999999E-2</v>
          </cell>
          <cell r="R304">
            <v>3.5758999999999999E-2</v>
          </cell>
          <cell r="S304">
            <v>2.2048999999999999E-2</v>
          </cell>
          <cell r="T304">
            <v>2.7394999999999999E-2</v>
          </cell>
          <cell r="U304">
            <v>2.2308999999999999E-2</v>
          </cell>
          <cell r="V304">
            <v>3.0145999999999999E-2</v>
          </cell>
          <cell r="W304">
            <v>1.6264000000000001E-2</v>
          </cell>
          <cell r="X304">
            <v>1.2829999999999999E-2</v>
          </cell>
        </row>
        <row r="305">
          <cell r="B305">
            <v>18.424707000000001</v>
          </cell>
          <cell r="C305">
            <v>17.889403000000001</v>
          </cell>
          <cell r="D305">
            <v>17.452898000000001</v>
          </cell>
          <cell r="E305">
            <v>15.886386</v>
          </cell>
          <cell r="F305">
            <v>14.449095</v>
          </cell>
          <cell r="G305">
            <v>13.383867</v>
          </cell>
          <cell r="H305">
            <v>12.388033</v>
          </cell>
          <cell r="I305">
            <v>11.484742000000001</v>
          </cell>
          <cell r="J305">
            <v>11.481973999999999</v>
          </cell>
          <cell r="K305">
            <v>5.0346440000000001</v>
          </cell>
          <cell r="L305">
            <v>2.9283579999999998</v>
          </cell>
          <cell r="M305">
            <v>1.6339060000000001</v>
          </cell>
          <cell r="N305">
            <v>0.77434999999999998</v>
          </cell>
          <cell r="O305">
            <v>0.34509899999999999</v>
          </cell>
          <cell r="P305">
            <v>0.16167400000000001</v>
          </cell>
          <cell r="Q305">
            <v>7.7131000000000005E-2</v>
          </cell>
          <cell r="R305">
            <v>6.6212999999999994E-2</v>
          </cell>
          <cell r="S305">
            <v>4.9500000000000002E-2</v>
          </cell>
          <cell r="T305">
            <v>3.3193E-2</v>
          </cell>
          <cell r="U305">
            <v>2.7598999999999999E-2</v>
          </cell>
          <cell r="V305">
            <v>1.9911999999999999E-2</v>
          </cell>
          <cell r="W305">
            <v>1.5302E-2</v>
          </cell>
          <cell r="X305">
            <v>9.7809999999999998E-3</v>
          </cell>
        </row>
        <row r="306">
          <cell r="B306">
            <v>15.431611</v>
          </cell>
          <cell r="C306">
            <v>14.755000000000001</v>
          </cell>
          <cell r="D306">
            <v>12.936006000000001</v>
          </cell>
          <cell r="E306">
            <v>10.774787999999999</v>
          </cell>
          <cell r="F306">
            <v>9.2840050000000005</v>
          </cell>
          <cell r="G306">
            <v>8.2453190000000003</v>
          </cell>
          <cell r="H306">
            <v>7.5193110000000001</v>
          </cell>
          <cell r="I306">
            <v>6.9076139999999997</v>
          </cell>
          <cell r="J306">
            <v>6.905964</v>
          </cell>
          <cell r="K306">
            <v>3.7475329999999998</v>
          </cell>
          <cell r="L306">
            <v>1.080165</v>
          </cell>
          <cell r="M306">
            <v>0.23422899999999999</v>
          </cell>
          <cell r="N306">
            <v>0.130166</v>
          </cell>
          <cell r="O306">
            <v>3.9468000000000003E-2</v>
          </cell>
          <cell r="P306">
            <v>6.3249999999999999E-3</v>
          </cell>
          <cell r="Q306">
            <v>5.751E-3</v>
          </cell>
          <cell r="R306">
            <v>3.5209999999999998E-3</v>
          </cell>
          <cell r="S306">
            <v>3.251E-3</v>
          </cell>
          <cell r="T306">
            <v>2.7789999999999998E-3</v>
          </cell>
          <cell r="U306">
            <v>1.7390000000000001E-3</v>
          </cell>
          <cell r="V306">
            <v>2.7439999999999999E-3</v>
          </cell>
          <cell r="W306">
            <v>1.4E-3</v>
          </cell>
          <cell r="X306">
            <v>1.475E-3</v>
          </cell>
        </row>
        <row r="307">
          <cell r="B307">
            <v>4.0788440000000001</v>
          </cell>
          <cell r="C307">
            <v>3.5834060000000001</v>
          </cell>
          <cell r="D307">
            <v>3.2823120000000001</v>
          </cell>
          <cell r="E307">
            <v>3.076203</v>
          </cell>
          <cell r="F307">
            <v>2.8278089999999998</v>
          </cell>
          <cell r="G307">
            <v>2.5963080000000001</v>
          </cell>
          <cell r="H307">
            <v>2.430609</v>
          </cell>
          <cell r="I307">
            <v>2.2804039999999999</v>
          </cell>
          <cell r="J307">
            <v>2.280341</v>
          </cell>
          <cell r="K307">
            <v>0.77554100000000004</v>
          </cell>
          <cell r="L307">
            <v>0.24188899999999999</v>
          </cell>
          <cell r="M307">
            <v>2.6811000000000001E-2</v>
          </cell>
          <cell r="N307">
            <v>1.41E-2</v>
          </cell>
          <cell r="O307">
            <v>3.872E-3</v>
          </cell>
          <cell r="P307">
            <v>1.5200000000000001E-3</v>
          </cell>
          <cell r="Q307">
            <v>1.6980000000000001E-3</v>
          </cell>
          <cell r="R307">
            <v>1.6119999999999999E-3</v>
          </cell>
          <cell r="S307">
            <v>1.7359999999999999E-3</v>
          </cell>
          <cell r="T307">
            <v>1.194E-3</v>
          </cell>
          <cell r="U307">
            <v>1.356E-3</v>
          </cell>
          <cell r="V307">
            <v>1.7179999999999999E-3</v>
          </cell>
          <cell r="W307">
            <v>1.495E-3</v>
          </cell>
          <cell r="X307">
            <v>1.622E-3</v>
          </cell>
        </row>
        <row r="308">
          <cell r="B308">
            <v>3.5511879999999998</v>
          </cell>
          <cell r="C308">
            <v>1.440277</v>
          </cell>
          <cell r="D308">
            <v>1.5868329999999999</v>
          </cell>
          <cell r="E308">
            <v>1.5803039999999999</v>
          </cell>
          <cell r="F308">
            <v>1.3877930000000001</v>
          </cell>
          <cell r="G308">
            <v>1.1932130000000001</v>
          </cell>
          <cell r="H308">
            <v>0.99322200000000005</v>
          </cell>
          <cell r="I308">
            <v>0.82381199999999999</v>
          </cell>
          <cell r="J308">
            <v>0.82325899999999996</v>
          </cell>
          <cell r="K308">
            <v>0.12928899999999999</v>
          </cell>
          <cell r="L308">
            <v>5.5246000000000003E-2</v>
          </cell>
          <cell r="M308">
            <v>9.8160000000000001E-3</v>
          </cell>
          <cell r="N308">
            <v>3.5260000000000001E-3</v>
          </cell>
          <cell r="O308">
            <v>2.2590000000000002E-3</v>
          </cell>
          <cell r="P308">
            <v>2.235E-3</v>
          </cell>
          <cell r="Q308">
            <v>2.2260000000000001E-3</v>
          </cell>
          <cell r="R308">
            <v>1.165E-3</v>
          </cell>
          <cell r="S308">
            <v>2.4030000000000002E-3</v>
          </cell>
          <cell r="T308">
            <v>1.0809999999999999E-3</v>
          </cell>
          <cell r="U308">
            <v>1.377E-3</v>
          </cell>
          <cell r="V308">
            <v>2.2049999999999999E-3</v>
          </cell>
          <cell r="W308">
            <v>1.25E-3</v>
          </cell>
          <cell r="X308">
            <v>1.534E-3</v>
          </cell>
        </row>
        <row r="309">
          <cell r="B309">
            <v>2.3173080000000001</v>
          </cell>
          <cell r="C309">
            <v>1.860066</v>
          </cell>
          <cell r="D309">
            <v>1.5289710000000001</v>
          </cell>
          <cell r="E309">
            <v>1.341375</v>
          </cell>
          <cell r="F309">
            <v>1.202642</v>
          </cell>
          <cell r="G309">
            <v>1.0901510000000001</v>
          </cell>
          <cell r="H309">
            <v>0.97041699999999997</v>
          </cell>
          <cell r="I309">
            <v>0.87051199999999995</v>
          </cell>
          <cell r="J309">
            <v>0.869923</v>
          </cell>
          <cell r="K309">
            <v>0.20737700000000001</v>
          </cell>
          <cell r="L309">
            <v>5.1892000000000001E-2</v>
          </cell>
          <cell r="M309">
            <v>1.1743E-2</v>
          </cell>
          <cell r="N309">
            <v>2.8080000000000002E-3</v>
          </cell>
          <cell r="O309">
            <v>1.6900000000000001E-3</v>
          </cell>
          <cell r="P309">
            <v>1.696E-3</v>
          </cell>
          <cell r="Q309">
            <v>1.7160000000000001E-3</v>
          </cell>
          <cell r="R309">
            <v>1.405E-3</v>
          </cell>
          <cell r="S309">
            <v>1.371E-3</v>
          </cell>
          <cell r="T309">
            <v>1.2279999999999999E-3</v>
          </cell>
          <cell r="U309">
            <v>1.9750000000000002E-3</v>
          </cell>
          <cell r="V309">
            <v>1.7700000000000001E-3</v>
          </cell>
          <cell r="W309">
            <v>1.147E-3</v>
          </cell>
          <cell r="X309">
            <v>2.055E-3</v>
          </cell>
        </row>
        <row r="310">
          <cell r="B310">
            <v>2.276837</v>
          </cell>
          <cell r="C310">
            <v>1.036761</v>
          </cell>
          <cell r="D310">
            <v>1.3632139999999999</v>
          </cell>
          <cell r="E310">
            <v>1.314835</v>
          </cell>
          <cell r="F310">
            <v>1.078354</v>
          </cell>
          <cell r="G310">
            <v>0.90216499999999999</v>
          </cell>
          <cell r="H310">
            <v>0.82576000000000005</v>
          </cell>
          <cell r="I310">
            <v>0.78314600000000001</v>
          </cell>
          <cell r="J310">
            <v>0.782605</v>
          </cell>
          <cell r="K310">
            <v>0.52936499999999997</v>
          </cell>
          <cell r="L310">
            <v>0.17427999999999999</v>
          </cell>
          <cell r="M310">
            <v>4.3820999999999999E-2</v>
          </cell>
          <cell r="N310">
            <v>1.0940999999999999E-2</v>
          </cell>
          <cell r="O310">
            <v>3.009E-3</v>
          </cell>
          <cell r="P310">
            <v>1.5499999999999999E-3</v>
          </cell>
          <cell r="Q310">
            <v>2.1050000000000001E-3</v>
          </cell>
          <cell r="R310">
            <v>1.2210000000000001E-3</v>
          </cell>
          <cell r="S310">
            <v>1.3680000000000001E-3</v>
          </cell>
          <cell r="T310">
            <v>1.5479999999999999E-3</v>
          </cell>
          <cell r="U310">
            <v>1.6559999999999999E-3</v>
          </cell>
          <cell r="V310">
            <v>2.1350000000000002E-3</v>
          </cell>
          <cell r="W310">
            <v>2.1350000000000002E-3</v>
          </cell>
          <cell r="X310">
            <v>1.7390000000000001E-3</v>
          </cell>
        </row>
        <row r="311">
          <cell r="B311">
            <v>0.738846</v>
          </cell>
          <cell r="C311">
            <v>0.60746</v>
          </cell>
          <cell r="D311">
            <v>0.42716799999999999</v>
          </cell>
          <cell r="E311">
            <v>0.35178399999999999</v>
          </cell>
          <cell r="F311">
            <v>0.28723199999999999</v>
          </cell>
          <cell r="G311">
            <v>0.226355</v>
          </cell>
          <cell r="H311">
            <v>0.21256700000000001</v>
          </cell>
          <cell r="I311">
            <v>0.19567599999999999</v>
          </cell>
          <cell r="J311">
            <v>0.19591</v>
          </cell>
          <cell r="K311">
            <v>0.101011</v>
          </cell>
          <cell r="L311">
            <v>4.6100000000000002E-2</v>
          </cell>
          <cell r="M311">
            <v>2.5034000000000001E-2</v>
          </cell>
          <cell r="N311">
            <v>3.8256999999999999E-2</v>
          </cell>
          <cell r="O311">
            <v>5.4869000000000001E-2</v>
          </cell>
          <cell r="P311">
            <v>8.251E-2</v>
          </cell>
          <cell r="Q311">
            <v>0.13373299999999999</v>
          </cell>
          <cell r="R311">
            <v>0.104327</v>
          </cell>
          <cell r="S311">
            <v>0.123034</v>
          </cell>
          <cell r="T311">
            <v>0.14310100000000001</v>
          </cell>
          <cell r="U311">
            <v>0.101663</v>
          </cell>
          <cell r="V311">
            <v>7.6221999999999998E-2</v>
          </cell>
          <cell r="W311">
            <v>3.2493000000000001E-2</v>
          </cell>
          <cell r="X311">
            <v>4.2053E-2</v>
          </cell>
        </row>
        <row r="334">
          <cell r="B334">
            <v>19.38654</v>
          </cell>
          <cell r="C334">
            <v>17.465852000000002</v>
          </cell>
          <cell r="D334">
            <v>15.303144</v>
          </cell>
          <cell r="E334">
            <v>13.716556000000001</v>
          </cell>
          <cell r="F334">
            <v>12.380940000000001</v>
          </cell>
          <cell r="G334">
            <v>11.509893999999999</v>
          </cell>
          <cell r="H334">
            <v>11.025649</v>
          </cell>
          <cell r="I334">
            <v>10.812372</v>
          </cell>
          <cell r="J334">
            <v>10.811218</v>
          </cell>
          <cell r="K334">
            <v>8.1307829999999992</v>
          </cell>
          <cell r="L334">
            <v>3.9956589999999998</v>
          </cell>
          <cell r="M334">
            <v>2.4655179999999999</v>
          </cell>
          <cell r="N334">
            <v>1.5904590000000001</v>
          </cell>
          <cell r="O334">
            <v>1.0544500000000001</v>
          </cell>
          <cell r="P334">
            <v>0.70083899999999999</v>
          </cell>
          <cell r="Q334">
            <v>0.46397100000000002</v>
          </cell>
          <cell r="R334">
            <v>0.30563699999999999</v>
          </cell>
          <cell r="S334">
            <v>0.20302999999999999</v>
          </cell>
          <cell r="T334">
            <v>0.13619500000000001</v>
          </cell>
          <cell r="U334">
            <v>8.6885000000000004E-2</v>
          </cell>
          <cell r="V334">
            <v>5.7186000000000001E-2</v>
          </cell>
          <cell r="W334">
            <v>3.8267000000000002E-2</v>
          </cell>
          <cell r="X334">
            <v>2.4781999999999998E-2</v>
          </cell>
          <cell r="Y334">
            <v>1.5063999999999999E-2</v>
          </cell>
          <cell r="Z334">
            <v>1.0330000000000001E-2</v>
          </cell>
          <cell r="AA334">
            <v>7.0850000000000002E-3</v>
          </cell>
          <cell r="AB334">
            <v>4.1019999999999997E-3</v>
          </cell>
          <cell r="AC334">
            <v>2.9129999999999998E-3</v>
          </cell>
        </row>
        <row r="335">
          <cell r="B335">
            <v>0.93716699999999997</v>
          </cell>
          <cell r="C335">
            <v>0.59390600000000004</v>
          </cell>
          <cell r="D335">
            <v>0.49082900000000002</v>
          </cell>
          <cell r="E335">
            <v>0.43803700000000001</v>
          </cell>
          <cell r="F335">
            <v>0.44510699999999997</v>
          </cell>
          <cell r="G335">
            <v>0.49559799999999998</v>
          </cell>
          <cell r="H335">
            <v>0.54967299999999997</v>
          </cell>
          <cell r="I335">
            <v>0.59107699999999996</v>
          </cell>
          <cell r="J335">
            <v>0.59107799999999999</v>
          </cell>
          <cell r="K335">
            <v>0.54594100000000001</v>
          </cell>
          <cell r="L335">
            <v>0.42034700000000003</v>
          </cell>
          <cell r="M335">
            <v>0.19336800000000001</v>
          </cell>
          <cell r="N335">
            <v>0.109662</v>
          </cell>
          <cell r="O335">
            <v>9.0355000000000005E-2</v>
          </cell>
          <cell r="P335">
            <v>4.9016999999999998E-2</v>
          </cell>
          <cell r="Q335">
            <v>2.5085E-2</v>
          </cell>
          <cell r="R335">
            <v>2.3462E-2</v>
          </cell>
          <cell r="S335">
            <v>1.1986999999999999E-2</v>
          </cell>
          <cell r="T335">
            <v>6.2740000000000001E-3</v>
          </cell>
          <cell r="U335">
            <v>5.4159999999999998E-3</v>
          </cell>
          <cell r="V335">
            <v>4.431E-3</v>
          </cell>
          <cell r="W335">
            <v>1.3389999999999999E-3</v>
          </cell>
          <cell r="X335">
            <v>1.291E-3</v>
          </cell>
          <cell r="Y335">
            <v>1.0369999999999999E-3</v>
          </cell>
          <cell r="Z335">
            <v>6.3400000000000001E-4</v>
          </cell>
          <cell r="AA335">
            <v>5.9599999999999996E-4</v>
          </cell>
          <cell r="AB335">
            <v>1.1180000000000001E-3</v>
          </cell>
          <cell r="AC335">
            <v>7.6199999999999998E-4</v>
          </cell>
        </row>
        <row r="336">
          <cell r="B336">
            <v>0.51506099999999999</v>
          </cell>
          <cell r="C336">
            <v>0.31070399999999998</v>
          </cell>
          <cell r="D336">
            <v>0.22079599999999999</v>
          </cell>
          <cell r="E336">
            <v>0.21906400000000001</v>
          </cell>
          <cell r="F336">
            <v>0.211725</v>
          </cell>
          <cell r="G336">
            <v>0.198631</v>
          </cell>
          <cell r="H336">
            <v>0.17749899999999999</v>
          </cell>
          <cell r="I336">
            <v>0.143262</v>
          </cell>
          <cell r="J336">
            <v>0.143091</v>
          </cell>
          <cell r="K336">
            <v>0.121306</v>
          </cell>
          <cell r="L336">
            <v>9.2666999999999999E-2</v>
          </cell>
          <cell r="M336">
            <v>9.7008999999999998E-2</v>
          </cell>
          <cell r="N336">
            <v>0.142625</v>
          </cell>
          <cell r="O336">
            <v>0.12561600000000001</v>
          </cell>
          <cell r="P336">
            <v>8.7826000000000001E-2</v>
          </cell>
          <cell r="Q336">
            <v>4.8655999999999998E-2</v>
          </cell>
          <cell r="R336">
            <v>2.4982000000000001E-2</v>
          </cell>
          <cell r="S336">
            <v>3.9498999999999999E-2</v>
          </cell>
          <cell r="T336">
            <v>4.0958000000000001E-2</v>
          </cell>
          <cell r="U336">
            <v>3.2289999999999999E-2</v>
          </cell>
          <cell r="V336">
            <v>2.1259E-2</v>
          </cell>
          <cell r="W336">
            <v>3.0657E-2</v>
          </cell>
          <cell r="X336">
            <v>3.7846999999999999E-2</v>
          </cell>
          <cell r="Y336">
            <v>5.2053000000000002E-2</v>
          </cell>
          <cell r="Z336">
            <v>4.5763999999999999E-2</v>
          </cell>
          <cell r="AA336">
            <v>3.2211999999999998E-2</v>
          </cell>
          <cell r="AB336">
            <v>4.768E-2</v>
          </cell>
          <cell r="AC336">
            <v>8.0638000000000001E-2</v>
          </cell>
        </row>
        <row r="359">
          <cell r="B359">
            <v>17.124962</v>
          </cell>
          <cell r="C359">
            <v>14.964100999999999</v>
          </cell>
          <cell r="D359">
            <v>13.097028</v>
          </cell>
          <cell r="E359">
            <v>11.660959999999999</v>
          </cell>
          <cell r="F359">
            <v>11.146217</v>
          </cell>
          <cell r="G359">
            <v>10.819035</v>
          </cell>
          <cell r="H359">
            <v>10.496492</v>
          </cell>
          <cell r="I359">
            <v>10.276519</v>
          </cell>
          <cell r="J359">
            <v>10.276649000000001</v>
          </cell>
          <cell r="K359">
            <v>9.0665870000000002</v>
          </cell>
          <cell r="L359">
            <v>4.334873</v>
          </cell>
          <cell r="M359">
            <v>1.800648</v>
          </cell>
          <cell r="N359">
            <v>0.62992499999999996</v>
          </cell>
          <cell r="O359">
            <v>0.18878700000000001</v>
          </cell>
          <cell r="P359">
            <v>6.8578E-2</v>
          </cell>
          <cell r="Q359">
            <v>1.5761000000000001E-2</v>
          </cell>
          <cell r="R359">
            <v>5.4224000000000001E-2</v>
          </cell>
          <cell r="S359">
            <v>7.9370999999999997E-2</v>
          </cell>
          <cell r="T359">
            <v>6.8156999999999995E-2</v>
          </cell>
          <cell r="U359">
            <v>4.0871999999999999E-2</v>
          </cell>
        </row>
        <row r="360">
          <cell r="B360">
            <v>2.673721</v>
          </cell>
          <cell r="C360">
            <v>3.03213</v>
          </cell>
          <cell r="D360">
            <v>2.902695</v>
          </cell>
          <cell r="E360">
            <v>2.712199</v>
          </cell>
          <cell r="F360">
            <v>2.5757910000000002</v>
          </cell>
          <cell r="G360">
            <v>2.493293</v>
          </cell>
          <cell r="H360">
            <v>2.4311669999999999</v>
          </cell>
          <cell r="I360">
            <v>2.3724029999999998</v>
          </cell>
          <cell r="J360">
            <v>2.372649</v>
          </cell>
          <cell r="K360">
            <v>1.522696</v>
          </cell>
          <cell r="L360">
            <v>0.99574300000000004</v>
          </cell>
          <cell r="M360">
            <v>0.57725199999999999</v>
          </cell>
          <cell r="N360">
            <v>0.34006700000000001</v>
          </cell>
          <cell r="O360">
            <v>0.19613</v>
          </cell>
          <cell r="P360">
            <v>0.12100900000000001</v>
          </cell>
          <cell r="Q360">
            <v>7.6064999999999994E-2</v>
          </cell>
          <cell r="R360">
            <v>4.4673999999999998E-2</v>
          </cell>
          <cell r="S360">
            <v>2.4877E-2</v>
          </cell>
          <cell r="T360">
            <v>1.5509999999999999E-2</v>
          </cell>
          <cell r="U360">
            <v>1.0377000000000001E-2</v>
          </cell>
        </row>
        <row r="361">
          <cell r="B361">
            <v>1.444763</v>
          </cell>
          <cell r="C361">
            <v>1.5173380000000001</v>
          </cell>
          <cell r="D361">
            <v>1.4936750000000001</v>
          </cell>
          <cell r="E361">
            <v>1.4159790000000001</v>
          </cell>
          <cell r="F361">
            <v>1.3226009999999999</v>
          </cell>
          <cell r="G361">
            <v>1.231006</v>
          </cell>
          <cell r="H361">
            <v>1.1549020000000001</v>
          </cell>
          <cell r="I361">
            <v>1.1085560000000001</v>
          </cell>
          <cell r="J361">
            <v>1.109707</v>
          </cell>
          <cell r="K361">
            <v>0.77495599999999998</v>
          </cell>
          <cell r="L361">
            <v>0.60064499999999998</v>
          </cell>
          <cell r="M361">
            <v>0.42128100000000002</v>
          </cell>
          <cell r="N361">
            <v>0.27621400000000002</v>
          </cell>
          <cell r="O361">
            <v>0.18205199999999999</v>
          </cell>
          <cell r="P361">
            <v>0.122986</v>
          </cell>
          <cell r="Q361">
            <v>7.8470999999999999E-2</v>
          </cell>
          <cell r="R361">
            <v>5.5060999999999999E-2</v>
          </cell>
          <cell r="S361">
            <v>3.4333000000000002E-2</v>
          </cell>
          <cell r="T361">
            <v>1.9132E-2</v>
          </cell>
          <cell r="U361">
            <v>1.2800000000000001E-2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1"/>
  <sheetViews>
    <sheetView tabSelected="1" workbookViewId="0">
      <selection activeCell="A4" sqref="A4"/>
    </sheetView>
  </sheetViews>
  <sheetFormatPr baseColWidth="10" defaultRowHeight="15" x14ac:dyDescent="0"/>
  <cols>
    <col min="1" max="16384" width="10.83203125" style="2"/>
  </cols>
  <sheetData>
    <row r="1" spans="1:34">
      <c r="A1" s="4" t="s">
        <v>49</v>
      </c>
    </row>
    <row r="2" spans="1:34">
      <c r="A2" s="4" t="s">
        <v>50</v>
      </c>
    </row>
    <row r="3" spans="1:34">
      <c r="A3" s="4"/>
    </row>
    <row r="4" spans="1:34">
      <c r="A4" s="23" t="s">
        <v>52</v>
      </c>
    </row>
    <row r="5" spans="1:34">
      <c r="A5" s="23" t="s">
        <v>51</v>
      </c>
    </row>
    <row r="6" spans="1:34">
      <c r="A6" s="23"/>
    </row>
    <row r="7" spans="1:34">
      <c r="A7" s="3" t="s">
        <v>47</v>
      </c>
    </row>
    <row r="8" spans="1:34">
      <c r="A8" s="1" t="s">
        <v>0</v>
      </c>
      <c r="C8" s="1" t="s">
        <v>20</v>
      </c>
      <c r="E8" s="2" t="s">
        <v>45</v>
      </c>
      <c r="F8" s="22">
        <f>MAX(B9:AH9)+0.1</f>
        <v>5</v>
      </c>
    </row>
    <row r="9" spans="1:34" s="4" customFormat="1">
      <c r="A9" s="3" t="s">
        <v>1</v>
      </c>
      <c r="B9" s="3">
        <v>1.2494E-2</v>
      </c>
      <c r="C9" s="3">
        <v>2.4989000000000001E-2</v>
      </c>
      <c r="D9" s="3">
        <v>3.7483000000000002E-2</v>
      </c>
      <c r="E9" s="3">
        <v>4.9977000000000001E-2</v>
      </c>
      <c r="F9" s="3">
        <v>6.2472E-2</v>
      </c>
      <c r="G9" s="3">
        <v>7.4966000000000005E-2</v>
      </c>
      <c r="H9" s="3">
        <v>8.7459999999999996E-2</v>
      </c>
      <c r="I9" s="3">
        <v>9.9955000000000002E-2</v>
      </c>
      <c r="J9" s="3">
        <v>0.1</v>
      </c>
      <c r="K9" s="3">
        <v>0.3</v>
      </c>
      <c r="L9" s="3">
        <v>0.5</v>
      </c>
      <c r="M9" s="3">
        <v>0.7</v>
      </c>
      <c r="N9" s="3">
        <v>0.9</v>
      </c>
      <c r="O9" s="3">
        <v>1.1000000000000001</v>
      </c>
      <c r="P9" s="3">
        <v>1.3</v>
      </c>
      <c r="Q9" s="3">
        <v>1.5</v>
      </c>
      <c r="R9" s="3">
        <v>1.7</v>
      </c>
      <c r="S9" s="3">
        <v>1.9</v>
      </c>
      <c r="T9" s="3">
        <v>2.1</v>
      </c>
      <c r="U9" s="3">
        <v>2.2999999999999998</v>
      </c>
      <c r="V9" s="3">
        <v>2.5</v>
      </c>
      <c r="W9" s="3">
        <v>2.7</v>
      </c>
      <c r="X9" s="3">
        <v>2.9</v>
      </c>
      <c r="Y9" s="3">
        <v>3.1</v>
      </c>
      <c r="Z9" s="3">
        <v>3.3</v>
      </c>
      <c r="AA9" s="3">
        <v>3.5</v>
      </c>
      <c r="AB9" s="3">
        <v>3.7</v>
      </c>
      <c r="AC9" s="3">
        <v>3.9</v>
      </c>
      <c r="AD9" s="3">
        <v>4.0999999999999996</v>
      </c>
      <c r="AE9" s="3">
        <v>4.3</v>
      </c>
      <c r="AF9" s="3">
        <v>4.5</v>
      </c>
      <c r="AG9" s="3">
        <v>4.7</v>
      </c>
      <c r="AH9" s="3">
        <v>4.9000000000000004</v>
      </c>
    </row>
    <row r="10" spans="1:34">
      <c r="A10" s="3">
        <v>293</v>
      </c>
      <c r="B10" s="1">
        <v>55.994289000000002</v>
      </c>
      <c r="C10" s="1">
        <v>63.209342999999997</v>
      </c>
      <c r="D10" s="1">
        <v>64.059044999999998</v>
      </c>
      <c r="E10" s="1">
        <v>66.147987000000001</v>
      </c>
      <c r="F10" s="1">
        <v>68.010159000000002</v>
      </c>
      <c r="G10" s="1">
        <v>70.105971999999994</v>
      </c>
      <c r="H10" s="1">
        <v>72.775130000000004</v>
      </c>
      <c r="I10" s="1">
        <v>75.142993000000004</v>
      </c>
      <c r="J10" s="1">
        <v>75.152100000000004</v>
      </c>
      <c r="K10" s="1">
        <v>58.451090000000001</v>
      </c>
      <c r="L10" s="1">
        <v>35.613106999999999</v>
      </c>
      <c r="M10" s="1">
        <v>22.940507</v>
      </c>
      <c r="N10" s="1">
        <v>15.282277000000001</v>
      </c>
      <c r="O10" s="1">
        <v>10.081977999999999</v>
      </c>
      <c r="P10" s="1">
        <v>6.7394769999999999</v>
      </c>
      <c r="Q10" s="1">
        <v>4.4574090000000002</v>
      </c>
      <c r="R10" s="1">
        <v>3.0541689999999999</v>
      </c>
      <c r="S10" s="1">
        <v>2.021779</v>
      </c>
      <c r="T10" s="1">
        <v>1.3590100000000001</v>
      </c>
      <c r="U10" s="1">
        <v>0.92942199999999997</v>
      </c>
      <c r="V10" s="1">
        <v>0.63225100000000001</v>
      </c>
      <c r="W10" s="1">
        <v>0.43948900000000002</v>
      </c>
      <c r="X10" s="1">
        <v>0.29624</v>
      </c>
      <c r="Y10" s="1">
        <v>0.21159600000000001</v>
      </c>
      <c r="Z10" s="1">
        <v>0.12920699999999999</v>
      </c>
      <c r="AA10" s="1">
        <v>7.4553999999999995E-2</v>
      </c>
      <c r="AB10" s="1">
        <v>4.5317999999999997E-2</v>
      </c>
      <c r="AC10" s="1">
        <v>4.1903999999999997E-2</v>
      </c>
      <c r="AD10" s="1">
        <v>3.0882E-2</v>
      </c>
      <c r="AE10" s="1">
        <v>2.1281999999999999E-2</v>
      </c>
      <c r="AF10" s="1">
        <v>2.1229000000000001E-2</v>
      </c>
      <c r="AG10" s="1">
        <v>1.5876000000000001E-2</v>
      </c>
      <c r="AH10" s="1">
        <v>1.5692000000000001E-2</v>
      </c>
    </row>
    <row r="11" spans="1:34">
      <c r="A11" s="3">
        <v>896.5</v>
      </c>
      <c r="B11" s="1">
        <v>25.487214000000002</v>
      </c>
      <c r="C11" s="1">
        <v>23.473893</v>
      </c>
      <c r="D11" s="1">
        <v>21.523572999999999</v>
      </c>
      <c r="E11" s="1">
        <v>18.523434999999999</v>
      </c>
      <c r="F11" s="1">
        <v>15.538313</v>
      </c>
      <c r="G11" s="1">
        <v>12.805436</v>
      </c>
      <c r="H11" s="1">
        <v>10.598103</v>
      </c>
      <c r="I11" s="1">
        <v>9.0637179999999997</v>
      </c>
      <c r="J11" s="1">
        <v>9.0561489999999996</v>
      </c>
      <c r="K11" s="1">
        <v>2.5648279999999999</v>
      </c>
      <c r="L11" s="1">
        <v>0.82814100000000002</v>
      </c>
      <c r="M11" s="1">
        <v>8.6027000000000006E-2</v>
      </c>
      <c r="N11" s="1">
        <v>1.8605E-2</v>
      </c>
      <c r="O11" s="1">
        <v>1.0104999999999999E-2</v>
      </c>
      <c r="P11" s="1">
        <v>8.5590000000000006E-3</v>
      </c>
      <c r="Q11" s="1">
        <v>6.5160000000000001E-3</v>
      </c>
      <c r="R11" s="1">
        <v>7.4520000000000003E-3</v>
      </c>
      <c r="S11" s="1">
        <v>4.457E-3</v>
      </c>
      <c r="T11" s="1">
        <v>3.006E-3</v>
      </c>
      <c r="U11" s="1">
        <v>4.5079999999999999E-3</v>
      </c>
      <c r="V11" s="1">
        <v>3.2629999999999998E-3</v>
      </c>
      <c r="W11" s="1">
        <v>3.0000000000000001E-3</v>
      </c>
      <c r="X11" s="1">
        <v>3.0799999999999998E-3</v>
      </c>
      <c r="Y11" s="1">
        <v>6.9230000000000003E-3</v>
      </c>
      <c r="Z11" s="1">
        <v>1.0722000000000001E-2</v>
      </c>
      <c r="AA11" s="1">
        <v>4.4260000000000002E-3</v>
      </c>
      <c r="AB11" s="1">
        <v>3.6120000000000002E-3</v>
      </c>
      <c r="AC11" s="1">
        <v>2.2490000000000001E-3</v>
      </c>
      <c r="AD11" s="1">
        <v>3.0330000000000001E-3</v>
      </c>
      <c r="AE11" s="1">
        <v>2.6229999999999999E-3</v>
      </c>
      <c r="AF11" s="1">
        <v>2.081E-3</v>
      </c>
      <c r="AG11" s="1">
        <v>9.859999999999999E-4</v>
      </c>
      <c r="AH11" s="1">
        <v>1.869E-3</v>
      </c>
    </row>
    <row r="12" spans="1:34">
      <c r="A12" s="3">
        <v>497.5</v>
      </c>
      <c r="B12" s="1">
        <v>6.8908050000000003</v>
      </c>
      <c r="C12" s="1">
        <v>4.0450650000000001</v>
      </c>
      <c r="D12" s="1">
        <v>4.0718699999999997</v>
      </c>
      <c r="E12" s="1">
        <v>3.5828259999999998</v>
      </c>
      <c r="F12" s="1">
        <v>3.6039240000000001</v>
      </c>
      <c r="G12" s="1">
        <v>3.5772339999999998</v>
      </c>
      <c r="H12" s="1">
        <v>3.5105460000000002</v>
      </c>
      <c r="I12" s="1">
        <v>3.4048389999999999</v>
      </c>
      <c r="J12" s="1">
        <v>3.3964910000000001</v>
      </c>
      <c r="K12" s="1">
        <v>1.690984</v>
      </c>
      <c r="L12" s="1">
        <v>0.75609499999999996</v>
      </c>
      <c r="M12" s="1">
        <v>0.38868799999999998</v>
      </c>
      <c r="N12" s="1">
        <v>0.199515</v>
      </c>
      <c r="O12" s="1">
        <v>0.122532</v>
      </c>
      <c r="P12" s="1">
        <v>7.7286999999999995E-2</v>
      </c>
      <c r="Q12" s="1">
        <v>5.1374000000000003E-2</v>
      </c>
      <c r="R12" s="1">
        <v>2.1455999999999999E-2</v>
      </c>
      <c r="S12" s="1">
        <v>2.1722999999999999E-2</v>
      </c>
      <c r="T12" s="1">
        <v>1.1778E-2</v>
      </c>
      <c r="U12" s="1">
        <v>6.4929999999999996E-3</v>
      </c>
      <c r="V12" s="1">
        <v>5.1809999999999998E-3</v>
      </c>
      <c r="W12" s="1">
        <v>6.6090000000000003E-3</v>
      </c>
      <c r="X12" s="1">
        <v>7.1170000000000001E-3</v>
      </c>
      <c r="Y12" s="1">
        <v>1.0269E-2</v>
      </c>
      <c r="Z12" s="1">
        <v>8.7209999999999996E-3</v>
      </c>
      <c r="AA12" s="1">
        <v>9.5750000000000002E-3</v>
      </c>
      <c r="AB12" s="1">
        <v>6.9100000000000003E-3</v>
      </c>
      <c r="AC12" s="1">
        <v>5.3090000000000004E-3</v>
      </c>
      <c r="AD12" s="1">
        <v>5.476E-3</v>
      </c>
      <c r="AE12" s="1">
        <v>7.3029999999999996E-3</v>
      </c>
      <c r="AF12" s="1">
        <v>5.1070000000000004E-3</v>
      </c>
      <c r="AG12" s="1">
        <v>5.3460000000000001E-3</v>
      </c>
      <c r="AH12" s="1">
        <v>6.3759999999999997E-3</v>
      </c>
    </row>
    <row r="13" spans="1:34">
      <c r="A13" s="1"/>
    </row>
    <row r="14" spans="1:34">
      <c r="I14" s="5" t="s">
        <v>9</v>
      </c>
      <c r="J14" s="5" t="s">
        <v>17</v>
      </c>
      <c r="K14" s="5" t="s">
        <v>18</v>
      </c>
    </row>
    <row r="15" spans="1:34">
      <c r="I15" s="6">
        <v>293</v>
      </c>
      <c r="J15" s="5">
        <v>17.14</v>
      </c>
      <c r="K15" s="7" t="s">
        <v>16</v>
      </c>
    </row>
    <row r="16" spans="1:34">
      <c r="I16" s="8">
        <v>896.5</v>
      </c>
      <c r="J16" s="9">
        <v>0.31</v>
      </c>
      <c r="K16" s="7">
        <f>LOG(I16/293,2^(1/1200))</f>
        <v>1936.0835021353871</v>
      </c>
    </row>
    <row r="17" spans="1:34">
      <c r="I17" s="8">
        <v>497.5</v>
      </c>
      <c r="J17" s="5">
        <v>0.36</v>
      </c>
      <c r="K17" s="10">
        <f>LOG(I17/293,2^(1/1200))</f>
        <v>916.55503321053254</v>
      </c>
    </row>
    <row r="18" spans="1:34">
      <c r="L18" s="4" t="s">
        <v>15</v>
      </c>
    </row>
    <row r="19" spans="1:34">
      <c r="H19" s="2" t="s">
        <v>15</v>
      </c>
      <c r="L19" s="11" t="s">
        <v>15</v>
      </c>
    </row>
    <row r="20" spans="1:34">
      <c r="H20" s="2" t="s">
        <v>15</v>
      </c>
      <c r="L20" s="4" t="s">
        <v>15</v>
      </c>
    </row>
    <row r="26" spans="1:34">
      <c r="I26" s="2" t="s">
        <v>15</v>
      </c>
    </row>
    <row r="30" spans="1:34">
      <c r="A30" s="3" t="s">
        <v>48</v>
      </c>
      <c r="D30" s="12"/>
    </row>
    <row r="31" spans="1:34">
      <c r="A31" s="1" t="s">
        <v>2</v>
      </c>
      <c r="C31" s="1" t="s">
        <v>21</v>
      </c>
      <c r="E31" s="2" t="s">
        <v>45</v>
      </c>
      <c r="F31" s="22">
        <f>MAX(B32:AH32)+0.1</f>
        <v>5</v>
      </c>
    </row>
    <row r="32" spans="1:34" s="4" customFormat="1">
      <c r="A32" s="3" t="s">
        <v>1</v>
      </c>
      <c r="B32" s="3">
        <v>1.2494E-2</v>
      </c>
      <c r="C32" s="3">
        <v>2.4989000000000001E-2</v>
      </c>
      <c r="D32" s="3">
        <v>3.7483000000000002E-2</v>
      </c>
      <c r="E32" s="3">
        <v>4.9977000000000001E-2</v>
      </c>
      <c r="F32" s="3">
        <v>6.2472E-2</v>
      </c>
      <c r="G32" s="3">
        <v>7.4966000000000005E-2</v>
      </c>
      <c r="H32" s="3">
        <v>8.7459999999999996E-2</v>
      </c>
      <c r="I32" s="3">
        <v>9.9955000000000002E-2</v>
      </c>
      <c r="J32" s="3">
        <v>0.1</v>
      </c>
      <c r="K32" s="3">
        <v>0.3</v>
      </c>
      <c r="L32" s="3">
        <v>0.5</v>
      </c>
      <c r="M32" s="3">
        <v>0.7</v>
      </c>
      <c r="N32" s="3">
        <v>0.9</v>
      </c>
      <c r="O32" s="3">
        <v>1.1000000000000001</v>
      </c>
      <c r="P32" s="3">
        <v>1.3</v>
      </c>
      <c r="Q32" s="3">
        <v>1.5</v>
      </c>
      <c r="R32" s="3">
        <v>1.7</v>
      </c>
      <c r="S32" s="3">
        <v>1.9</v>
      </c>
      <c r="T32" s="3">
        <v>2.1</v>
      </c>
      <c r="U32" s="3">
        <v>2.2999999999999998</v>
      </c>
      <c r="V32" s="3">
        <v>2.5</v>
      </c>
      <c r="W32" s="3">
        <v>2.7</v>
      </c>
      <c r="X32" s="3">
        <v>2.9</v>
      </c>
      <c r="Y32" s="3">
        <v>3.1</v>
      </c>
      <c r="Z32" s="3">
        <v>3.3</v>
      </c>
      <c r="AA32" s="3">
        <v>3.5</v>
      </c>
      <c r="AB32" s="3">
        <v>3.7</v>
      </c>
      <c r="AC32" s="3">
        <v>3.9</v>
      </c>
      <c r="AD32" s="3">
        <v>4.0999999999999996</v>
      </c>
      <c r="AE32" s="3">
        <v>4.3</v>
      </c>
      <c r="AF32" s="3">
        <v>4.5</v>
      </c>
      <c r="AG32" s="3">
        <v>4.7</v>
      </c>
      <c r="AH32" s="3">
        <v>4.9000000000000004</v>
      </c>
    </row>
    <row r="33" spans="1:34">
      <c r="A33" s="3">
        <v>305.5</v>
      </c>
      <c r="B33" s="1">
        <v>76.961735000000004</v>
      </c>
      <c r="C33" s="1">
        <v>76.707302999999996</v>
      </c>
      <c r="D33" s="1">
        <v>78.201530000000005</v>
      </c>
      <c r="E33" s="1">
        <v>77.328299999999999</v>
      </c>
      <c r="F33" s="1">
        <v>75.278487999999996</v>
      </c>
      <c r="G33" s="1">
        <v>72.181213</v>
      </c>
      <c r="H33" s="1">
        <v>68.314583999999996</v>
      </c>
      <c r="I33" s="1">
        <v>64.080911</v>
      </c>
      <c r="J33" s="1">
        <v>64.063311999999996</v>
      </c>
      <c r="K33" s="1">
        <v>29.179974000000001</v>
      </c>
      <c r="L33" s="1">
        <v>14.926804000000001</v>
      </c>
      <c r="M33" s="1">
        <v>8.1493509999999993</v>
      </c>
      <c r="N33" s="1">
        <v>4.5239500000000001</v>
      </c>
      <c r="O33" s="1">
        <v>2.6356769999999998</v>
      </c>
      <c r="P33" s="1">
        <v>1.6195660000000001</v>
      </c>
      <c r="Q33" s="1">
        <v>0.93370299999999995</v>
      </c>
      <c r="R33" s="1">
        <v>0.51065099999999997</v>
      </c>
      <c r="S33" s="1">
        <v>0.32814399999999999</v>
      </c>
      <c r="T33" s="1">
        <v>0.213061</v>
      </c>
      <c r="U33" s="1">
        <v>0.105072</v>
      </c>
      <c r="V33" s="1">
        <v>5.0222000000000003E-2</v>
      </c>
      <c r="W33" s="1">
        <v>5.0172000000000001E-2</v>
      </c>
      <c r="X33" s="1">
        <v>2.3272999999999999E-2</v>
      </c>
      <c r="Y33" s="1">
        <v>2.6727000000000001E-2</v>
      </c>
      <c r="Z33" s="1">
        <v>1.073E-2</v>
      </c>
      <c r="AA33" s="1">
        <v>1.0689000000000001E-2</v>
      </c>
      <c r="AB33" s="1">
        <v>1.7315000000000001E-2</v>
      </c>
      <c r="AC33" s="1">
        <v>1.8905999999999999E-2</v>
      </c>
      <c r="AD33" s="1">
        <v>1.6767000000000001E-2</v>
      </c>
      <c r="AE33" s="1">
        <v>2.9670999999999999E-2</v>
      </c>
      <c r="AF33" s="1">
        <v>2.7267E-2</v>
      </c>
      <c r="AG33" s="1">
        <v>1.8683000000000002E-2</v>
      </c>
      <c r="AH33" s="1">
        <v>2.5898999999999998E-2</v>
      </c>
    </row>
    <row r="34" spans="1:34">
      <c r="A34" s="3">
        <v>317</v>
      </c>
      <c r="B34" s="1">
        <v>76.961735000000004</v>
      </c>
      <c r="C34" s="1">
        <v>76.707302999999996</v>
      </c>
      <c r="D34" s="1">
        <v>78.201530000000005</v>
      </c>
      <c r="E34" s="1">
        <v>77.328299999999999</v>
      </c>
      <c r="F34" s="1">
        <v>75.278487999999996</v>
      </c>
      <c r="G34" s="1">
        <v>72.181213</v>
      </c>
      <c r="H34" s="1">
        <v>68.314583999999996</v>
      </c>
      <c r="I34" s="1">
        <v>64.080911</v>
      </c>
      <c r="J34" s="1">
        <v>64.063311999999996</v>
      </c>
      <c r="K34" s="1">
        <v>29.179974000000001</v>
      </c>
      <c r="L34" s="1">
        <v>14.926804000000001</v>
      </c>
      <c r="M34" s="1">
        <v>8.1493509999999993</v>
      </c>
      <c r="N34" s="1">
        <v>4.5239500000000001</v>
      </c>
      <c r="O34" s="1">
        <v>2.6356769999999998</v>
      </c>
      <c r="P34" s="1">
        <v>1.6195660000000001</v>
      </c>
      <c r="Q34" s="1">
        <v>0.93370299999999995</v>
      </c>
      <c r="R34" s="1">
        <v>0.51065099999999997</v>
      </c>
      <c r="S34" s="1">
        <v>0.32814399999999999</v>
      </c>
      <c r="T34" s="1">
        <v>0.213061</v>
      </c>
      <c r="U34" s="1">
        <v>0.105072</v>
      </c>
      <c r="V34" s="1">
        <v>5.0222000000000003E-2</v>
      </c>
      <c r="W34" s="1">
        <v>5.0172000000000001E-2</v>
      </c>
      <c r="X34" s="1">
        <v>2.3272999999999999E-2</v>
      </c>
      <c r="Y34" s="1">
        <v>2.5305999999999999E-2</v>
      </c>
      <c r="Z34" s="1">
        <v>1.073E-2</v>
      </c>
      <c r="AA34" s="1">
        <v>1.0689000000000001E-2</v>
      </c>
      <c r="AB34" s="1">
        <v>1.7315000000000001E-2</v>
      </c>
      <c r="AC34" s="1">
        <v>1.8905999999999999E-2</v>
      </c>
      <c r="AD34" s="1">
        <v>1.6767000000000001E-2</v>
      </c>
      <c r="AE34" s="1">
        <v>2.9670999999999999E-2</v>
      </c>
      <c r="AF34" s="1">
        <v>2.7267E-2</v>
      </c>
      <c r="AG34" s="1">
        <v>1.8683000000000002E-2</v>
      </c>
      <c r="AH34" s="1">
        <v>1.4836999999999999E-2</v>
      </c>
    </row>
    <row r="35" spans="1:34">
      <c r="A35" s="3">
        <v>899.5</v>
      </c>
      <c r="B35" s="1">
        <v>12.664084000000001</v>
      </c>
      <c r="C35" s="1">
        <v>11.20485</v>
      </c>
      <c r="D35" s="1">
        <v>10.042534</v>
      </c>
      <c r="E35" s="1">
        <v>9.1343130000000006</v>
      </c>
      <c r="F35" s="1">
        <v>8.2791829999999997</v>
      </c>
      <c r="G35" s="1">
        <v>7.1315689999999998</v>
      </c>
      <c r="H35" s="1">
        <v>5.9919079999999996</v>
      </c>
      <c r="I35" s="1">
        <v>4.9878289999999996</v>
      </c>
      <c r="J35" s="1">
        <v>4.9855879999999999</v>
      </c>
      <c r="K35" s="1">
        <v>0.308722</v>
      </c>
      <c r="L35" s="1">
        <v>0.218415</v>
      </c>
      <c r="M35" s="1">
        <v>3.9711999999999997E-2</v>
      </c>
      <c r="N35" s="1">
        <v>3.2195000000000001E-2</v>
      </c>
      <c r="O35" s="1">
        <v>8.6899999999999998E-3</v>
      </c>
      <c r="P35" s="1">
        <v>3.16E-3</v>
      </c>
      <c r="Q35" s="1">
        <v>4.3150000000000003E-3</v>
      </c>
      <c r="R35" s="1">
        <v>4.4209999999999996E-3</v>
      </c>
      <c r="S35" s="1">
        <v>2.0609999999999999E-3</v>
      </c>
      <c r="T35" s="1">
        <v>3.2820000000000002E-3</v>
      </c>
      <c r="U35" s="1">
        <v>5.3379999999999999E-3</v>
      </c>
      <c r="V35" s="1">
        <v>4.1190000000000003E-3</v>
      </c>
      <c r="W35" s="1">
        <v>3.6579999999999998E-3</v>
      </c>
      <c r="X35" s="1">
        <v>4.3860000000000001E-3</v>
      </c>
      <c r="Y35" s="1">
        <v>8.6440000000000006E-3</v>
      </c>
      <c r="Z35" s="1">
        <v>6.7980000000000002E-3</v>
      </c>
      <c r="AA35" s="1">
        <v>2.4580000000000001E-3</v>
      </c>
      <c r="AB35" s="1">
        <v>3.6120000000000002E-3</v>
      </c>
      <c r="AC35" s="1">
        <v>5.2290000000000001E-3</v>
      </c>
      <c r="AD35" s="1">
        <v>3.6600000000000001E-3</v>
      </c>
      <c r="AE35" s="1">
        <v>3.4529999999999999E-3</v>
      </c>
      <c r="AF35" s="1">
        <v>3.712E-3</v>
      </c>
      <c r="AG35" s="1">
        <v>2.954E-3</v>
      </c>
      <c r="AH35" s="1">
        <v>2.0240000000000002E-3</v>
      </c>
    </row>
    <row r="36" spans="1:34">
      <c r="A36" s="3">
        <v>514.5</v>
      </c>
      <c r="B36" s="1">
        <v>7.6234599999999997</v>
      </c>
      <c r="C36" s="1">
        <v>2.4282949999999999</v>
      </c>
      <c r="D36" s="1">
        <v>2.1983609999999998</v>
      </c>
      <c r="E36" s="1">
        <v>2.6515460000000002</v>
      </c>
      <c r="F36" s="1">
        <v>2.8136589999999999</v>
      </c>
      <c r="G36" s="1">
        <v>2.795261</v>
      </c>
      <c r="H36" s="1">
        <v>2.6819700000000002</v>
      </c>
      <c r="I36" s="1">
        <v>2.5614219999999999</v>
      </c>
      <c r="J36" s="1">
        <v>2.560718</v>
      </c>
      <c r="K36" s="1">
        <v>1.160466</v>
      </c>
      <c r="L36" s="1">
        <v>0.62417</v>
      </c>
      <c r="M36" s="1">
        <v>0.41707899999999998</v>
      </c>
      <c r="N36" s="1">
        <v>0.27607900000000002</v>
      </c>
      <c r="O36" s="1">
        <v>0.17227600000000001</v>
      </c>
      <c r="P36" s="1">
        <v>0.112025</v>
      </c>
      <c r="Q36" s="1">
        <v>6.8546999999999997E-2</v>
      </c>
      <c r="R36" s="1">
        <v>4.6842000000000002E-2</v>
      </c>
      <c r="S36" s="1">
        <v>2.3515999999999999E-2</v>
      </c>
      <c r="T36" s="1">
        <v>1.8211999999999999E-2</v>
      </c>
      <c r="U36" s="1">
        <v>1.5543E-2</v>
      </c>
      <c r="V36" s="1">
        <v>4.2370000000000003E-3</v>
      </c>
      <c r="W36" s="1">
        <v>7.4229999999999999E-3</v>
      </c>
      <c r="X36" s="1">
        <v>7.2859999999999999E-3</v>
      </c>
      <c r="Y36" s="1">
        <v>7.0049999999999999E-3</v>
      </c>
      <c r="Z36" s="1">
        <v>6.0489999999999997E-3</v>
      </c>
      <c r="AA36" s="1">
        <v>6.6839999999999998E-3</v>
      </c>
      <c r="AB36" s="1">
        <v>5.2849999999999998E-3</v>
      </c>
      <c r="AC36" s="1">
        <v>6.2750000000000002E-3</v>
      </c>
      <c r="AD36" s="1">
        <v>5.3020000000000003E-3</v>
      </c>
      <c r="AE36" s="1">
        <v>7.6439999999999998E-3</v>
      </c>
      <c r="AF36" s="1">
        <v>9.2689999999999995E-3</v>
      </c>
      <c r="AG36" s="1">
        <v>5.3109999999999997E-3</v>
      </c>
      <c r="AH36" s="1">
        <v>8.7489999999999998E-3</v>
      </c>
    </row>
    <row r="37" spans="1:34">
      <c r="A37" s="1"/>
    </row>
    <row r="38" spans="1:34">
      <c r="I38" s="5" t="s">
        <v>9</v>
      </c>
      <c r="J38" s="5" t="s">
        <v>17</v>
      </c>
      <c r="K38" s="5" t="s">
        <v>18</v>
      </c>
    </row>
    <row r="39" spans="1:34">
      <c r="H39" s="2" t="s">
        <v>15</v>
      </c>
      <c r="I39" s="8">
        <v>305.5</v>
      </c>
      <c r="J39" s="9">
        <v>0.12</v>
      </c>
      <c r="K39" s="7">
        <f>LOG(I39/317,2^(1/1200))</f>
        <v>-63.972552384814414</v>
      </c>
    </row>
    <row r="40" spans="1:34">
      <c r="H40" s="2" t="s">
        <v>15</v>
      </c>
      <c r="I40" s="6">
        <v>317</v>
      </c>
      <c r="J40" s="5">
        <v>6.82</v>
      </c>
      <c r="K40" s="9" t="s">
        <v>19</v>
      </c>
    </row>
    <row r="41" spans="1:34">
      <c r="H41" s="4" t="s">
        <v>15</v>
      </c>
      <c r="I41" s="8">
        <v>899.5</v>
      </c>
      <c r="J41" s="9">
        <v>0.13</v>
      </c>
      <c r="K41" s="7">
        <f>LOG(I41/317,2^(1/1200))</f>
        <v>1805.5685293345225</v>
      </c>
    </row>
    <row r="42" spans="1:34">
      <c r="I42" s="8">
        <v>514.5</v>
      </c>
      <c r="J42" s="5">
        <v>0.33</v>
      </c>
      <c r="K42" s="10">
        <f>LOG(I42/317,2^(1/1200))</f>
        <v>838.42588410548854</v>
      </c>
    </row>
    <row r="45" spans="1:34">
      <c r="J45" s="4"/>
    </row>
    <row r="46" spans="1:34">
      <c r="H46" s="2" t="s">
        <v>15</v>
      </c>
    </row>
    <row r="49" spans="1:30">
      <c r="I49" s="12"/>
    </row>
    <row r="50" spans="1:30">
      <c r="I50" s="12"/>
    </row>
    <row r="51" spans="1:30">
      <c r="I51" s="2" t="s">
        <v>15</v>
      </c>
    </row>
    <row r="52" spans="1:30">
      <c r="I52" s="12"/>
    </row>
    <row r="53" spans="1:30">
      <c r="I53" s="12"/>
    </row>
    <row r="55" spans="1:30">
      <c r="A55" s="3" t="s">
        <v>22</v>
      </c>
    </row>
    <row r="56" spans="1:30">
      <c r="A56" s="1" t="s">
        <v>3</v>
      </c>
      <c r="C56" s="1" t="s">
        <v>23</v>
      </c>
      <c r="E56" s="2" t="s">
        <v>45</v>
      </c>
      <c r="F56" s="22">
        <f>MAX(B57:AH57)+0.1</f>
        <v>4.1999999999999993</v>
      </c>
    </row>
    <row r="57" spans="1:30" s="4" customFormat="1">
      <c r="A57" s="3" t="s">
        <v>1</v>
      </c>
      <c r="B57" s="3">
        <v>1.2494E-2</v>
      </c>
      <c r="C57" s="3">
        <v>2.4989000000000001E-2</v>
      </c>
      <c r="D57" s="3">
        <v>3.7483000000000002E-2</v>
      </c>
      <c r="E57" s="3">
        <v>4.9977000000000001E-2</v>
      </c>
      <c r="F57" s="3">
        <v>6.2472E-2</v>
      </c>
      <c r="G57" s="3">
        <v>7.4966000000000005E-2</v>
      </c>
      <c r="H57" s="3">
        <v>8.7459999999999996E-2</v>
      </c>
      <c r="I57" s="3">
        <v>9.9955000000000002E-2</v>
      </c>
      <c r="J57" s="3">
        <v>0.1</v>
      </c>
      <c r="K57" s="3">
        <v>0.3</v>
      </c>
      <c r="L57" s="3">
        <v>0.5</v>
      </c>
      <c r="M57" s="3">
        <v>0.7</v>
      </c>
      <c r="N57" s="3">
        <v>0.9</v>
      </c>
      <c r="O57" s="3">
        <v>1.1000000000000001</v>
      </c>
      <c r="P57" s="3">
        <v>1.3</v>
      </c>
      <c r="Q57" s="3">
        <v>1.5</v>
      </c>
      <c r="R57" s="3">
        <v>1.7</v>
      </c>
      <c r="S57" s="3">
        <v>1.9</v>
      </c>
      <c r="T57" s="3">
        <v>2.1</v>
      </c>
      <c r="U57" s="3">
        <v>2.2999999999999998</v>
      </c>
      <c r="V57" s="3">
        <v>2.5</v>
      </c>
      <c r="W57" s="3">
        <v>2.7</v>
      </c>
      <c r="X57" s="3">
        <v>2.9</v>
      </c>
      <c r="Y57" s="3">
        <v>3.1</v>
      </c>
      <c r="Z57" s="3">
        <v>3.3</v>
      </c>
      <c r="AA57" s="3">
        <v>3.5</v>
      </c>
      <c r="AB57" s="3">
        <v>3.7</v>
      </c>
      <c r="AC57" s="3">
        <v>3.9</v>
      </c>
      <c r="AD57" s="3">
        <v>4.0999999999999996</v>
      </c>
    </row>
    <row r="58" spans="1:30">
      <c r="A58" s="3">
        <v>348</v>
      </c>
      <c r="B58" s="1">
        <v>62.92418</v>
      </c>
      <c r="C58" s="1">
        <v>65.496925000000005</v>
      </c>
      <c r="D58" s="1">
        <v>63.294034000000003</v>
      </c>
      <c r="E58" s="1">
        <v>58.203972</v>
      </c>
      <c r="F58" s="1">
        <v>54.193320999999997</v>
      </c>
      <c r="G58" s="1">
        <v>50.915759000000001</v>
      </c>
      <c r="H58" s="1">
        <v>47.933219999999999</v>
      </c>
      <c r="I58" s="1">
        <v>45.413254000000002</v>
      </c>
      <c r="J58" s="1">
        <v>45.406637000000003</v>
      </c>
      <c r="K58" s="1">
        <v>28.673613</v>
      </c>
      <c r="L58" s="1">
        <v>12.185278</v>
      </c>
      <c r="M58" s="1">
        <v>4.477684</v>
      </c>
      <c r="N58" s="1">
        <v>1.4206460000000001</v>
      </c>
      <c r="O58" s="1">
        <v>0.25995400000000002</v>
      </c>
      <c r="P58" s="1">
        <v>0.104461</v>
      </c>
      <c r="Q58" s="1">
        <v>6.3557000000000002E-2</v>
      </c>
      <c r="R58" s="1">
        <v>2.351E-2</v>
      </c>
      <c r="S58" s="1">
        <v>4.2687000000000003E-2</v>
      </c>
      <c r="T58" s="1">
        <v>3.2993000000000001E-2</v>
      </c>
      <c r="U58" s="1">
        <v>3.3736000000000002E-2</v>
      </c>
      <c r="V58" s="1">
        <v>2.9888000000000001E-2</v>
      </c>
      <c r="W58" s="1">
        <v>1.2596E-2</v>
      </c>
      <c r="X58" s="1">
        <v>1.8336999999999999E-2</v>
      </c>
      <c r="Y58" s="1">
        <v>2.3288E-2</v>
      </c>
      <c r="Z58" s="1">
        <v>1.4907999999999999E-2</v>
      </c>
      <c r="AA58" s="1">
        <v>1.9469E-2</v>
      </c>
      <c r="AB58" s="1">
        <v>6.8580000000000004E-3</v>
      </c>
      <c r="AC58" s="1">
        <v>1.1122E-2</v>
      </c>
      <c r="AD58" s="1">
        <v>1.9241000000000001E-2</v>
      </c>
    </row>
    <row r="59" spans="1:30">
      <c r="A59" s="3">
        <v>892</v>
      </c>
      <c r="B59" s="1">
        <v>7.2416720000000003</v>
      </c>
      <c r="C59" s="1">
        <v>5.6958609999999998</v>
      </c>
      <c r="D59" s="1">
        <v>5.0839590000000001</v>
      </c>
      <c r="E59" s="1">
        <v>4.5614790000000003</v>
      </c>
      <c r="F59" s="1">
        <v>4.2256780000000003</v>
      </c>
      <c r="G59" s="1">
        <v>3.9540890000000002</v>
      </c>
      <c r="H59" s="1">
        <v>3.673082</v>
      </c>
      <c r="I59" s="1">
        <v>3.441125</v>
      </c>
      <c r="J59" s="1">
        <v>3.4368080000000001</v>
      </c>
      <c r="K59" s="1">
        <v>0.48900900000000003</v>
      </c>
      <c r="L59" s="1">
        <v>0.161555</v>
      </c>
      <c r="M59" s="1">
        <v>6.0809000000000002E-2</v>
      </c>
      <c r="N59" s="1">
        <v>1.3223E-2</v>
      </c>
      <c r="O59" s="1">
        <v>4.5519999999999996E-3</v>
      </c>
      <c r="P59" s="1">
        <v>8.1239999999999993E-3</v>
      </c>
      <c r="Q59" s="1">
        <v>2.9290000000000002E-3</v>
      </c>
      <c r="R59" s="1">
        <v>4.2009999999999999E-3</v>
      </c>
      <c r="S59" s="1">
        <v>2.8930000000000002E-3</v>
      </c>
      <c r="T59" s="1">
        <v>3.0539999999999999E-3</v>
      </c>
      <c r="U59" s="1">
        <v>3.166E-3</v>
      </c>
      <c r="V59" s="1">
        <v>3.6449999999999998E-3</v>
      </c>
      <c r="W59" s="1">
        <v>2.1840000000000002E-3</v>
      </c>
      <c r="X59" s="1">
        <v>1.7110000000000001E-3</v>
      </c>
      <c r="Y59" s="1">
        <v>3.0479999999999999E-3</v>
      </c>
      <c r="Z59" s="1">
        <v>2.7109999999999999E-3</v>
      </c>
      <c r="AA59" s="1">
        <v>3.2420000000000001E-3</v>
      </c>
      <c r="AB59" s="1">
        <v>3.8920000000000001E-3</v>
      </c>
      <c r="AC59" s="1">
        <v>3.3019999999999998E-3</v>
      </c>
      <c r="AD59" s="1">
        <v>1.4009999999999999E-3</v>
      </c>
    </row>
    <row r="60" spans="1:30">
      <c r="A60" s="1"/>
    </row>
    <row r="61" spans="1:30">
      <c r="I61" s="5" t="s">
        <v>9</v>
      </c>
      <c r="J61" s="5" t="s">
        <v>17</v>
      </c>
      <c r="K61" s="5" t="s">
        <v>18</v>
      </c>
    </row>
    <row r="62" spans="1:30">
      <c r="I62" s="6">
        <v>348</v>
      </c>
      <c r="J62" s="13">
        <v>4.24</v>
      </c>
      <c r="K62" s="9" t="s">
        <v>16</v>
      </c>
    </row>
    <row r="63" spans="1:30">
      <c r="I63" s="8">
        <v>892</v>
      </c>
      <c r="J63" s="13">
        <v>0.1</v>
      </c>
      <c r="K63" s="10">
        <f>LOG(I63/348,2^(1/1200))</f>
        <v>1629.5476848859212</v>
      </c>
    </row>
    <row r="65" spans="1:34">
      <c r="I65" s="2" t="s">
        <v>15</v>
      </c>
      <c r="J65" s="2" t="s">
        <v>15</v>
      </c>
    </row>
    <row r="78" spans="1:34">
      <c r="A78" s="3" t="s">
        <v>25</v>
      </c>
    </row>
    <row r="79" spans="1:34">
      <c r="A79" s="1" t="s">
        <v>4</v>
      </c>
      <c r="C79" s="1" t="s">
        <v>24</v>
      </c>
      <c r="E79" s="2" t="s">
        <v>45</v>
      </c>
      <c r="F79" s="22">
        <f>MAX(B80:AH80)+0.1</f>
        <v>5</v>
      </c>
    </row>
    <row r="80" spans="1:34" s="4" customFormat="1">
      <c r="A80" s="3" t="s">
        <v>1</v>
      </c>
      <c r="B80" s="3">
        <v>1.2494E-2</v>
      </c>
      <c r="C80" s="3">
        <v>2.4989000000000001E-2</v>
      </c>
      <c r="D80" s="3">
        <v>3.7483000000000002E-2</v>
      </c>
      <c r="E80" s="3">
        <v>4.9977000000000001E-2</v>
      </c>
      <c r="F80" s="3">
        <v>6.2472E-2</v>
      </c>
      <c r="G80" s="3">
        <v>7.4966000000000005E-2</v>
      </c>
      <c r="H80" s="3">
        <v>8.7459999999999996E-2</v>
      </c>
      <c r="I80" s="3">
        <v>9.9955000000000002E-2</v>
      </c>
      <c r="J80" s="3">
        <v>0.1</v>
      </c>
      <c r="K80" s="3">
        <v>0.3</v>
      </c>
      <c r="L80" s="3">
        <v>0.5</v>
      </c>
      <c r="M80" s="3">
        <v>0.7</v>
      </c>
      <c r="N80" s="3">
        <v>0.9</v>
      </c>
      <c r="O80" s="3">
        <v>1.1000000000000001</v>
      </c>
      <c r="P80" s="3">
        <v>1.3</v>
      </c>
      <c r="Q80" s="3">
        <v>1.5</v>
      </c>
      <c r="R80" s="3">
        <v>1.7</v>
      </c>
      <c r="S80" s="3">
        <v>1.9</v>
      </c>
      <c r="T80" s="3">
        <v>2.1</v>
      </c>
      <c r="U80" s="3">
        <v>2.2999999999999998</v>
      </c>
      <c r="V80" s="3">
        <v>2.5</v>
      </c>
      <c r="W80" s="3">
        <v>2.7</v>
      </c>
      <c r="X80" s="3">
        <v>2.9</v>
      </c>
      <c r="Y80" s="3">
        <v>3.1</v>
      </c>
      <c r="Z80" s="3">
        <v>3.3</v>
      </c>
      <c r="AA80" s="3">
        <v>3.5</v>
      </c>
      <c r="AB80" s="3">
        <v>3.7</v>
      </c>
      <c r="AC80" s="3">
        <v>3.9</v>
      </c>
      <c r="AD80" s="3">
        <v>4.0999999999999996</v>
      </c>
      <c r="AE80" s="3">
        <v>4.3</v>
      </c>
      <c r="AF80" s="3">
        <v>4.5</v>
      </c>
      <c r="AG80" s="3">
        <v>4.7</v>
      </c>
      <c r="AH80" s="3">
        <v>4.9000000000000004</v>
      </c>
    </row>
    <row r="81" spans="1:34">
      <c r="A81" s="3">
        <v>408</v>
      </c>
      <c r="B81" s="1">
        <v>105.84151799999999</v>
      </c>
      <c r="C81" s="1">
        <v>99.765443000000005</v>
      </c>
      <c r="D81" s="1">
        <v>90.937128999999999</v>
      </c>
      <c r="E81" s="1">
        <v>78.538674999999998</v>
      </c>
      <c r="F81" s="1">
        <v>67.499162999999996</v>
      </c>
      <c r="G81" s="1">
        <v>60.159975000000003</v>
      </c>
      <c r="H81" s="1">
        <v>53.916727000000002</v>
      </c>
      <c r="I81" s="1">
        <v>48.252417000000001</v>
      </c>
      <c r="J81" s="1">
        <v>48.231476999999998</v>
      </c>
      <c r="K81" s="1">
        <v>7.5680399999999999</v>
      </c>
      <c r="L81" s="1">
        <v>2.4369149999999999</v>
      </c>
      <c r="M81" s="1">
        <v>0.882552</v>
      </c>
      <c r="N81" s="1">
        <v>0.79924799999999996</v>
      </c>
      <c r="O81" s="1">
        <v>0.43703900000000001</v>
      </c>
      <c r="P81" s="1">
        <v>0.16730500000000001</v>
      </c>
      <c r="Q81" s="1">
        <v>0.117648</v>
      </c>
      <c r="R81" s="1">
        <v>8.7387000000000006E-2</v>
      </c>
      <c r="S81" s="1">
        <v>3.2842000000000003E-2</v>
      </c>
      <c r="T81" s="1">
        <v>5.9032000000000001E-2</v>
      </c>
      <c r="U81" s="1">
        <v>2.7650000000000001E-2</v>
      </c>
      <c r="V81" s="1">
        <v>2.1054E-2</v>
      </c>
      <c r="W81" s="1">
        <v>1.7163999999999999E-2</v>
      </c>
      <c r="X81" s="1">
        <v>1.2186000000000001E-2</v>
      </c>
      <c r="Y81" s="1">
        <v>1.4008E-2</v>
      </c>
      <c r="Z81" s="1">
        <v>1.8936999999999999E-2</v>
      </c>
      <c r="AA81" s="1">
        <v>1.4243E-2</v>
      </c>
      <c r="AB81" s="1">
        <v>9.7459999999999995E-3</v>
      </c>
      <c r="AC81" s="1">
        <v>9.4400000000000005E-3</v>
      </c>
      <c r="AD81" s="1">
        <v>1.0625000000000001E-2</v>
      </c>
      <c r="AE81" s="1">
        <v>1.5271E-2</v>
      </c>
      <c r="AF81" s="1">
        <v>6.3959999999999998E-3</v>
      </c>
      <c r="AG81" s="1">
        <v>9.2160000000000002E-3</v>
      </c>
      <c r="AH81" s="1">
        <v>1.2659E-2</v>
      </c>
    </row>
    <row r="82" spans="1:34">
      <c r="A82" s="3">
        <v>876</v>
      </c>
      <c r="B82" s="1">
        <v>6.4088250000000002</v>
      </c>
      <c r="C82" s="1">
        <v>5.3181130000000003</v>
      </c>
      <c r="D82" s="1">
        <v>5.6668200000000004</v>
      </c>
      <c r="E82" s="1">
        <v>5.675827</v>
      </c>
      <c r="F82" s="1">
        <v>5.7402600000000001</v>
      </c>
      <c r="G82" s="1">
        <v>5.7709970000000004</v>
      </c>
      <c r="H82" s="1">
        <v>5.6094379999999999</v>
      </c>
      <c r="I82" s="1">
        <v>5.2829259999999998</v>
      </c>
      <c r="J82" s="1">
        <v>5.2826899999999997</v>
      </c>
      <c r="K82" s="1">
        <v>0.60622699999999996</v>
      </c>
      <c r="L82" s="1">
        <v>0.62182499999999996</v>
      </c>
      <c r="M82" s="1">
        <v>0.15157899999999999</v>
      </c>
      <c r="N82" s="1">
        <v>7.0739999999999997E-2</v>
      </c>
      <c r="O82" s="1">
        <v>1.6983000000000002E-2</v>
      </c>
      <c r="P82" s="1">
        <v>6.0939999999999996E-3</v>
      </c>
      <c r="Q82" s="1">
        <v>3.8530000000000001E-3</v>
      </c>
      <c r="R82" s="1">
        <v>2.7750000000000001E-3</v>
      </c>
      <c r="S82" s="1">
        <v>2.385E-3</v>
      </c>
      <c r="T82" s="1">
        <v>2.4199999999999998E-3</v>
      </c>
      <c r="U82" s="1">
        <v>3.591E-3</v>
      </c>
      <c r="V82" s="1">
        <v>3.6610000000000002E-3</v>
      </c>
      <c r="W82" s="1">
        <v>4.333E-3</v>
      </c>
      <c r="X82" s="1">
        <v>4.3709999999999999E-3</v>
      </c>
      <c r="Y82" s="1">
        <v>5.9439999999999996E-3</v>
      </c>
      <c r="Z82" s="1">
        <v>3.323E-3</v>
      </c>
      <c r="AA82" s="1">
        <v>2.4130000000000002E-3</v>
      </c>
      <c r="AB82" s="1">
        <v>2.7160000000000001E-3</v>
      </c>
      <c r="AC82" s="1">
        <v>2.7550000000000001E-3</v>
      </c>
      <c r="AD82" s="1">
        <v>2.5869999999999999E-3</v>
      </c>
      <c r="AE82" s="1">
        <v>2.4589999999999998E-3</v>
      </c>
      <c r="AF82" s="1">
        <v>3.3969999999999998E-3</v>
      </c>
      <c r="AG82" s="1">
        <v>3.0109999999999998E-3</v>
      </c>
      <c r="AH82" s="1">
        <v>2.5349999999999999E-3</v>
      </c>
    </row>
    <row r="83" spans="1:34">
      <c r="A83" s="3">
        <v>650</v>
      </c>
      <c r="B83" s="1">
        <v>5.6436510000000002</v>
      </c>
      <c r="C83" s="1">
        <v>3.5992109999999999</v>
      </c>
      <c r="D83" s="1">
        <v>3.2106409999999999</v>
      </c>
      <c r="E83" s="1">
        <v>3.076889</v>
      </c>
      <c r="F83" s="1">
        <v>2.7655310000000002</v>
      </c>
      <c r="G83" s="1">
        <v>2.5148799999999998</v>
      </c>
      <c r="H83" s="1">
        <v>2.4193030000000002</v>
      </c>
      <c r="I83" s="1">
        <v>2.3496510000000002</v>
      </c>
      <c r="J83" s="1">
        <v>2.3477459999999999</v>
      </c>
      <c r="K83" s="1">
        <v>1.0932839999999999</v>
      </c>
      <c r="L83" s="1">
        <v>0.38393699999999997</v>
      </c>
      <c r="M83" s="1">
        <v>0.12734799999999999</v>
      </c>
      <c r="N83" s="1">
        <v>5.8807999999999999E-2</v>
      </c>
      <c r="O83" s="1">
        <v>3.6186000000000003E-2</v>
      </c>
      <c r="P83" s="1">
        <v>2.4903999999999999E-2</v>
      </c>
      <c r="Q83" s="1">
        <v>1.3549E-2</v>
      </c>
      <c r="R83" s="1">
        <v>1.1403E-2</v>
      </c>
      <c r="S83" s="1">
        <v>1.0766E-2</v>
      </c>
      <c r="T83" s="1">
        <v>7.4380000000000002E-3</v>
      </c>
      <c r="U83" s="1">
        <v>6.4510000000000001E-3</v>
      </c>
      <c r="V83" s="1">
        <v>9.11E-3</v>
      </c>
      <c r="W83" s="1">
        <v>1.3022000000000001E-2</v>
      </c>
      <c r="X83" s="1">
        <v>7.3080000000000003E-3</v>
      </c>
      <c r="Y83" s="1">
        <v>9.4739999999999998E-3</v>
      </c>
      <c r="Z83" s="1">
        <v>7.1780000000000004E-3</v>
      </c>
      <c r="AA83" s="1">
        <v>6.5240000000000003E-3</v>
      </c>
      <c r="AB83" s="1">
        <v>5.8040000000000001E-3</v>
      </c>
      <c r="AC83" s="1">
        <v>1.069E-2</v>
      </c>
      <c r="AD83" s="1">
        <v>8.9180000000000006E-3</v>
      </c>
      <c r="AE83" s="1">
        <v>8.6940000000000003E-3</v>
      </c>
      <c r="AF83" s="1">
        <v>7.1939999999999999E-3</v>
      </c>
      <c r="AG83" s="1">
        <v>7.1650000000000004E-3</v>
      </c>
      <c r="AH83" s="1">
        <v>8.1919999999999996E-3</v>
      </c>
    </row>
    <row r="84" spans="1:34">
      <c r="A84" s="3">
        <v>1087</v>
      </c>
      <c r="B84" s="1">
        <v>2.550233</v>
      </c>
      <c r="C84" s="1">
        <v>2.6118890000000001</v>
      </c>
      <c r="D84" s="1">
        <v>2.4646400000000002</v>
      </c>
      <c r="E84" s="1">
        <v>2.1512250000000002</v>
      </c>
      <c r="F84" s="1">
        <v>1.8557349999999999</v>
      </c>
      <c r="G84" s="1">
        <v>1.622474</v>
      </c>
      <c r="H84" s="1">
        <v>1.4217709999999999</v>
      </c>
      <c r="I84" s="1">
        <v>1.241765</v>
      </c>
      <c r="J84" s="1">
        <v>1.2395400000000001</v>
      </c>
      <c r="K84" s="1">
        <v>0.122017</v>
      </c>
      <c r="L84" s="1">
        <v>1.6858000000000001E-2</v>
      </c>
      <c r="M84" s="1">
        <v>1.1220000000000001E-2</v>
      </c>
      <c r="N84" s="1">
        <v>4.6439999999999997E-3</v>
      </c>
      <c r="O84" s="1">
        <v>1.5089999999999999E-3</v>
      </c>
      <c r="P84" s="1">
        <v>1.701E-3</v>
      </c>
      <c r="Q84" s="1">
        <v>1.4339999999999999E-3</v>
      </c>
      <c r="R84" s="1">
        <v>1.2819999999999999E-3</v>
      </c>
      <c r="S84" s="1">
        <v>1.353E-3</v>
      </c>
      <c r="T84" s="1">
        <v>1.7930000000000001E-3</v>
      </c>
      <c r="U84" s="1">
        <v>2.317E-3</v>
      </c>
      <c r="V84" s="1">
        <v>2.2339999999999999E-3</v>
      </c>
      <c r="W84" s="1">
        <v>1.5889999999999999E-3</v>
      </c>
      <c r="X84" s="1">
        <v>2.2599999999999999E-3</v>
      </c>
      <c r="Y84" s="1">
        <v>1.4729999999999999E-3</v>
      </c>
      <c r="Z84" s="1">
        <v>1.91E-3</v>
      </c>
      <c r="AA84" s="1">
        <v>2.0379999999999999E-3</v>
      </c>
      <c r="AB84" s="1">
        <v>1.627E-3</v>
      </c>
      <c r="AC84" s="1">
        <v>1.3140000000000001E-3</v>
      </c>
      <c r="AD84" s="1">
        <v>1.093E-3</v>
      </c>
      <c r="AE84" s="1">
        <v>1.766E-3</v>
      </c>
      <c r="AF84" s="1">
        <v>1.7780000000000001E-3</v>
      </c>
      <c r="AG84" s="1">
        <v>1.815E-3</v>
      </c>
      <c r="AH84" s="1">
        <v>1.7290000000000001E-3</v>
      </c>
    </row>
    <row r="85" spans="1:34">
      <c r="A85" s="3">
        <v>990</v>
      </c>
      <c r="B85" s="1">
        <v>1.89723</v>
      </c>
      <c r="C85" s="1">
        <v>1.430264</v>
      </c>
      <c r="D85" s="1">
        <v>1.5988150000000001</v>
      </c>
      <c r="E85" s="1">
        <v>1.3916489999999999</v>
      </c>
      <c r="F85" s="1">
        <v>1.2253050000000001</v>
      </c>
      <c r="G85" s="1">
        <v>1.078365</v>
      </c>
      <c r="H85" s="1">
        <v>0.98959699999999995</v>
      </c>
      <c r="I85" s="1">
        <v>0.91748300000000005</v>
      </c>
      <c r="J85" s="1">
        <v>0.91808500000000004</v>
      </c>
      <c r="K85" s="1">
        <v>0.13871600000000001</v>
      </c>
      <c r="L85" s="1">
        <v>5.0500000000000003E-2</v>
      </c>
      <c r="M85" s="1">
        <v>2.9253999999999999E-2</v>
      </c>
      <c r="N85" s="1">
        <v>3.9610000000000001E-3</v>
      </c>
      <c r="O85" s="1">
        <v>1.9269999999999999E-3</v>
      </c>
      <c r="P85" s="1">
        <v>2.8240000000000001E-3</v>
      </c>
      <c r="Q85" s="1">
        <v>1.6919999999999999E-3</v>
      </c>
      <c r="R85" s="1">
        <v>1.738E-3</v>
      </c>
      <c r="S85" s="1">
        <v>1.784E-3</v>
      </c>
      <c r="T85" s="1">
        <v>1.356E-3</v>
      </c>
      <c r="U85" s="1">
        <v>2.8869999999999998E-3</v>
      </c>
      <c r="V85" s="1">
        <v>1.9300000000000001E-3</v>
      </c>
      <c r="W85" s="1">
        <v>2.068E-3</v>
      </c>
      <c r="X85" s="1">
        <v>1.013E-3</v>
      </c>
      <c r="Y85" s="1">
        <v>1.8649999999999999E-3</v>
      </c>
      <c r="Z85" s="1">
        <v>1.8060000000000001E-3</v>
      </c>
      <c r="AA85" s="1">
        <v>2.4910000000000002E-3</v>
      </c>
      <c r="AB85" s="1">
        <v>1.769E-3</v>
      </c>
      <c r="AC85" s="1">
        <v>2.1310000000000001E-3</v>
      </c>
      <c r="AD85" s="1">
        <v>1.967E-3</v>
      </c>
      <c r="AE85" s="1">
        <v>1.505E-3</v>
      </c>
      <c r="AF85" s="1">
        <v>1.872E-3</v>
      </c>
      <c r="AG85" s="1">
        <v>2.3180000000000002E-3</v>
      </c>
      <c r="AH85" s="1">
        <v>2.3029999999999999E-3</v>
      </c>
    </row>
    <row r="86" spans="1:34">
      <c r="A86" s="3">
        <v>1266</v>
      </c>
      <c r="B86" s="1">
        <v>0.83050400000000002</v>
      </c>
      <c r="C86" s="1">
        <v>0.64983199999999997</v>
      </c>
      <c r="D86" s="1">
        <v>0.71277199999999996</v>
      </c>
      <c r="E86" s="1">
        <v>0.69189800000000001</v>
      </c>
      <c r="F86" s="1">
        <v>0.65234899999999996</v>
      </c>
      <c r="G86" s="1">
        <v>0.62567600000000001</v>
      </c>
      <c r="H86" s="1">
        <v>0.59416100000000005</v>
      </c>
      <c r="I86" s="1">
        <v>0.581094</v>
      </c>
      <c r="J86" s="1">
        <v>0.57960500000000004</v>
      </c>
      <c r="K86" s="1">
        <v>0.214113</v>
      </c>
      <c r="L86" s="1">
        <v>5.0889999999999998E-2</v>
      </c>
      <c r="M86" s="1">
        <v>1.8719E-2</v>
      </c>
      <c r="N86" s="1">
        <v>6.9170000000000004E-3</v>
      </c>
      <c r="O86" s="1">
        <v>2.6380000000000002E-3</v>
      </c>
      <c r="P86" s="1">
        <v>1.034E-3</v>
      </c>
      <c r="Q86" s="1">
        <v>8.25E-4</v>
      </c>
      <c r="R86" s="1">
        <v>1.0889999999999999E-3</v>
      </c>
      <c r="S86" s="1">
        <v>1.341E-3</v>
      </c>
      <c r="T86" s="1">
        <v>1.168E-3</v>
      </c>
      <c r="U86" s="1">
        <v>9.3499999999999996E-4</v>
      </c>
      <c r="V86" s="1">
        <v>9.6500000000000004E-4</v>
      </c>
      <c r="W86" s="1">
        <v>9.0399999999999996E-4</v>
      </c>
      <c r="X86" s="1">
        <v>9.8799999999999995E-4</v>
      </c>
      <c r="Y86" s="1">
        <v>1.3179999999999999E-3</v>
      </c>
      <c r="Z86" s="1">
        <v>1.281E-3</v>
      </c>
      <c r="AA86" s="1">
        <v>1.0460000000000001E-3</v>
      </c>
      <c r="AB86" s="1">
        <v>6.6799999999999997E-4</v>
      </c>
      <c r="AC86" s="1">
        <v>1.614E-3</v>
      </c>
      <c r="AD86" s="1">
        <v>1.0039999999999999E-3</v>
      </c>
      <c r="AE86" s="1">
        <v>1.0529999999999999E-3</v>
      </c>
      <c r="AF86" s="1">
        <v>1.433E-3</v>
      </c>
      <c r="AG86" s="1">
        <v>2.3960000000000001E-3</v>
      </c>
      <c r="AH86" s="1">
        <v>1.194E-3</v>
      </c>
    </row>
    <row r="87" spans="1:34">
      <c r="A87" s="1"/>
    </row>
    <row r="88" spans="1:34">
      <c r="I88" s="5" t="s">
        <v>9</v>
      </c>
      <c r="J88" s="5" t="s">
        <v>17</v>
      </c>
      <c r="K88" s="5" t="s">
        <v>18</v>
      </c>
    </row>
    <row r="89" spans="1:34">
      <c r="I89" s="6">
        <v>408</v>
      </c>
      <c r="J89" s="5">
        <v>1.51</v>
      </c>
      <c r="K89" s="9" t="s">
        <v>16</v>
      </c>
    </row>
    <row r="90" spans="1:34">
      <c r="I90" s="8">
        <v>876</v>
      </c>
      <c r="J90" s="5">
        <v>0.16</v>
      </c>
      <c r="K90" s="10">
        <f>LOG(I90/408,2^(1/1200))</f>
        <v>1322.8340611556373</v>
      </c>
    </row>
    <row r="91" spans="1:34">
      <c r="I91" s="8">
        <v>650</v>
      </c>
      <c r="J91" s="9">
        <v>0.15</v>
      </c>
      <c r="K91" s="7">
        <f>LOG(I91/408,2^(1/1200))</f>
        <v>806.24467913319995</v>
      </c>
    </row>
    <row r="92" spans="1:34">
      <c r="I92" s="8">
        <v>1087</v>
      </c>
      <c r="J92" s="9">
        <v>0.03</v>
      </c>
      <c r="K92" s="7">
        <f>LOG(I92/408,2^(1/1200))</f>
        <v>1696.453059667007</v>
      </c>
    </row>
    <row r="93" spans="1:34">
      <c r="I93" s="8">
        <v>990</v>
      </c>
      <c r="J93" s="9">
        <v>0.03</v>
      </c>
      <c r="K93" s="7">
        <f>LOG(I93/408,2^(1/1200))</f>
        <v>1534.6312475945992</v>
      </c>
    </row>
    <row r="94" spans="1:34">
      <c r="I94" s="8">
        <v>1266</v>
      </c>
      <c r="J94" s="9">
        <v>0.03</v>
      </c>
      <c r="K94" s="7">
        <f>LOG(I94/408,2^(1/1200))</f>
        <v>1960.3636169482504</v>
      </c>
    </row>
    <row r="99" spans="1:24">
      <c r="J99" s="2" t="s">
        <v>15</v>
      </c>
    </row>
    <row r="100" spans="1:24">
      <c r="I100" s="2" t="s">
        <v>15</v>
      </c>
      <c r="J100" s="2" t="s">
        <v>15</v>
      </c>
    </row>
    <row r="102" spans="1:24">
      <c r="I102" s="2" t="s">
        <v>15</v>
      </c>
    </row>
    <row r="105" spans="1:24">
      <c r="A105" s="3" t="s">
        <v>26</v>
      </c>
    </row>
    <row r="106" spans="1:24">
      <c r="A106" s="1" t="s">
        <v>5</v>
      </c>
      <c r="C106" s="1" t="s">
        <v>27</v>
      </c>
      <c r="E106" s="2" t="s">
        <v>45</v>
      </c>
      <c r="F106" s="22">
        <f>MAX(B107:AH107)+0.1</f>
        <v>3</v>
      </c>
    </row>
    <row r="107" spans="1:24" s="4" customFormat="1">
      <c r="A107" s="3" t="s">
        <v>1</v>
      </c>
      <c r="B107" s="3">
        <v>1.2494E-2</v>
      </c>
      <c r="C107" s="3">
        <v>2.4989000000000001E-2</v>
      </c>
      <c r="D107" s="3">
        <v>3.7483000000000002E-2</v>
      </c>
      <c r="E107" s="3">
        <v>4.9977000000000001E-2</v>
      </c>
      <c r="F107" s="3">
        <v>6.2472E-2</v>
      </c>
      <c r="G107" s="3">
        <v>7.4966000000000005E-2</v>
      </c>
      <c r="H107" s="3">
        <v>8.7459999999999996E-2</v>
      </c>
      <c r="I107" s="3">
        <v>9.9955000000000002E-2</v>
      </c>
      <c r="J107" s="3">
        <v>0.1</v>
      </c>
      <c r="K107" s="3">
        <v>0.3</v>
      </c>
      <c r="L107" s="3">
        <v>0.5</v>
      </c>
      <c r="M107" s="3">
        <v>0.7</v>
      </c>
      <c r="N107" s="3">
        <v>0.9</v>
      </c>
      <c r="O107" s="3">
        <v>1.1000000000000001</v>
      </c>
      <c r="P107" s="3">
        <v>1.3</v>
      </c>
      <c r="Q107" s="3">
        <v>1.5</v>
      </c>
      <c r="R107" s="3">
        <v>1.7</v>
      </c>
      <c r="S107" s="3">
        <v>1.9</v>
      </c>
      <c r="T107" s="3">
        <v>2.1</v>
      </c>
      <c r="U107" s="3">
        <v>2.2999999999999998</v>
      </c>
      <c r="V107" s="3">
        <v>2.5</v>
      </c>
      <c r="W107" s="3">
        <v>2.7</v>
      </c>
      <c r="X107" s="3">
        <v>2.9</v>
      </c>
    </row>
    <row r="108" spans="1:24">
      <c r="A108" s="3">
        <v>432.5</v>
      </c>
      <c r="B108" s="1">
        <v>30.138491999999999</v>
      </c>
      <c r="C108" s="1">
        <v>18.943187000000002</v>
      </c>
      <c r="D108" s="1">
        <v>22.584461999999998</v>
      </c>
      <c r="E108" s="1">
        <v>26.884091999999999</v>
      </c>
      <c r="F108" s="1">
        <v>27.366471000000001</v>
      </c>
      <c r="G108" s="1">
        <v>25.009727999999999</v>
      </c>
      <c r="H108" s="1">
        <v>21.411767999999999</v>
      </c>
      <c r="I108" s="1">
        <v>18.104899</v>
      </c>
      <c r="J108" s="1">
        <v>18.094234</v>
      </c>
      <c r="K108" s="1">
        <v>5.6609730000000003</v>
      </c>
      <c r="L108" s="1">
        <v>1.600922</v>
      </c>
      <c r="M108" s="1">
        <v>0.29014400000000001</v>
      </c>
      <c r="N108" s="1">
        <v>0.18792</v>
      </c>
      <c r="O108" s="1">
        <v>0.16389500000000001</v>
      </c>
      <c r="P108" s="1">
        <v>0.123331</v>
      </c>
      <c r="Q108" s="1">
        <v>0.127245</v>
      </c>
      <c r="R108" s="1">
        <v>0.15518000000000001</v>
      </c>
      <c r="S108" s="1">
        <v>0.13899800000000001</v>
      </c>
      <c r="T108" s="1">
        <v>0.108391</v>
      </c>
      <c r="U108" s="1">
        <v>7.5597999999999999E-2</v>
      </c>
      <c r="V108" s="1">
        <v>5.0906E-2</v>
      </c>
      <c r="W108" s="1">
        <v>7.1742E-2</v>
      </c>
      <c r="X108" s="1">
        <v>6.8696999999999994E-2</v>
      </c>
    </row>
    <row r="109" spans="1:24">
      <c r="A109" s="3">
        <v>1005.5</v>
      </c>
      <c r="B109" s="1">
        <v>5.2256359999999997</v>
      </c>
      <c r="C109" s="1">
        <v>4.5575390000000002</v>
      </c>
      <c r="D109" s="1">
        <v>3.812643</v>
      </c>
      <c r="E109" s="1">
        <v>3.4216220000000002</v>
      </c>
      <c r="F109" s="1">
        <v>3.1664189999999999</v>
      </c>
      <c r="G109" s="1">
        <v>2.8832200000000001</v>
      </c>
      <c r="H109" s="1">
        <v>2.606487</v>
      </c>
      <c r="I109" s="1">
        <v>2.3581259999999999</v>
      </c>
      <c r="J109" s="1">
        <v>2.3579560000000002</v>
      </c>
      <c r="K109" s="1">
        <v>0.18790100000000001</v>
      </c>
      <c r="L109" s="1">
        <v>4.8557000000000003E-2</v>
      </c>
      <c r="M109" s="1">
        <v>1.4116E-2</v>
      </c>
      <c r="N109" s="1">
        <v>2.7520000000000001E-3</v>
      </c>
      <c r="O109" s="1">
        <v>1.769E-3</v>
      </c>
      <c r="P109" s="1">
        <v>1.243E-3</v>
      </c>
      <c r="Q109" s="1">
        <v>1.9959999999999999E-3</v>
      </c>
      <c r="R109" s="1">
        <v>1.1249999999999999E-3</v>
      </c>
      <c r="S109" s="1">
        <v>1.513E-3</v>
      </c>
      <c r="T109" s="1">
        <v>2.454E-3</v>
      </c>
      <c r="U109" s="1">
        <v>2.5509999999999999E-3</v>
      </c>
      <c r="V109" s="1">
        <v>1.328E-3</v>
      </c>
      <c r="W109" s="1">
        <v>1.392E-3</v>
      </c>
      <c r="X109" s="1">
        <v>2.248E-3</v>
      </c>
    </row>
    <row r="110" spans="1:24">
      <c r="A110" s="3">
        <v>677</v>
      </c>
      <c r="B110" s="1">
        <v>3.6501610000000002</v>
      </c>
      <c r="C110" s="1">
        <v>3.1090740000000001</v>
      </c>
      <c r="D110" s="1">
        <v>3.3928780000000001</v>
      </c>
      <c r="E110" s="1">
        <v>3.4807329999999999</v>
      </c>
      <c r="F110" s="1">
        <v>3.2953969999999999</v>
      </c>
      <c r="G110" s="1">
        <v>3.0941179999999999</v>
      </c>
      <c r="H110" s="1">
        <v>2.9597760000000002</v>
      </c>
      <c r="I110" s="1">
        <v>2.849529</v>
      </c>
      <c r="J110" s="1">
        <v>2.848211</v>
      </c>
      <c r="K110" s="1">
        <v>1.4944900000000001</v>
      </c>
      <c r="L110" s="1">
        <v>0.709561</v>
      </c>
      <c r="M110" s="1">
        <v>0.36218499999999998</v>
      </c>
      <c r="N110" s="1">
        <v>0.20574100000000001</v>
      </c>
      <c r="O110" s="1">
        <v>0.10659200000000001</v>
      </c>
      <c r="P110" s="1">
        <v>5.8083000000000003E-2</v>
      </c>
      <c r="Q110" s="1">
        <v>2.9915000000000001E-2</v>
      </c>
      <c r="R110" s="1">
        <v>1.9014E-2</v>
      </c>
      <c r="S110" s="1">
        <v>8.0009999999999994E-3</v>
      </c>
      <c r="T110" s="1">
        <v>9.6970000000000008E-3</v>
      </c>
      <c r="U110" s="1">
        <v>1.0016000000000001E-2</v>
      </c>
      <c r="V110" s="1">
        <v>5.1219999999999998E-3</v>
      </c>
      <c r="W110" s="1">
        <v>6.2360000000000002E-3</v>
      </c>
      <c r="X110" s="1">
        <v>9.6559999999999997E-3</v>
      </c>
    </row>
    <row r="111" spans="1:24">
      <c r="A111" s="3">
        <v>1174</v>
      </c>
      <c r="B111" s="1">
        <v>0.78314899999999998</v>
      </c>
      <c r="C111" s="1">
        <v>0.64467600000000003</v>
      </c>
      <c r="D111" s="1">
        <v>0.52077399999999996</v>
      </c>
      <c r="E111" s="1">
        <v>0.36812299999999998</v>
      </c>
      <c r="F111" s="1">
        <v>0.29708299999999999</v>
      </c>
      <c r="G111" s="1">
        <v>0.252525</v>
      </c>
      <c r="H111" s="1">
        <v>0.230292</v>
      </c>
      <c r="I111" s="1">
        <v>0.21060300000000001</v>
      </c>
      <c r="J111" s="1">
        <v>0.21090700000000001</v>
      </c>
      <c r="K111" s="1">
        <v>7.2867000000000001E-2</v>
      </c>
      <c r="L111" s="1">
        <v>1.1478E-2</v>
      </c>
      <c r="M111" s="1">
        <v>3.4510000000000001E-3</v>
      </c>
      <c r="N111" s="1">
        <v>1.6299999999999999E-3</v>
      </c>
      <c r="O111" s="1">
        <v>1.9239999999999999E-3</v>
      </c>
      <c r="P111" s="1">
        <v>1.56E-3</v>
      </c>
      <c r="Q111" s="1">
        <v>1.485E-3</v>
      </c>
      <c r="R111" s="1">
        <v>2.1970000000000002E-3</v>
      </c>
      <c r="S111" s="1">
        <v>2.1029999999999998E-3</v>
      </c>
      <c r="T111" s="1">
        <v>1.6670000000000001E-3</v>
      </c>
      <c r="U111" s="1">
        <v>1.6299999999999999E-3</v>
      </c>
      <c r="V111" s="1">
        <v>1.124E-3</v>
      </c>
      <c r="W111" s="1">
        <v>1.4970000000000001E-3</v>
      </c>
      <c r="X111" s="1">
        <v>1.74E-3</v>
      </c>
    </row>
    <row r="112" spans="1:24">
      <c r="A112" s="1"/>
    </row>
    <row r="113" spans="9:12">
      <c r="I113" s="5" t="s">
        <v>9</v>
      </c>
      <c r="J113" s="5" t="s">
        <v>17</v>
      </c>
      <c r="K113" s="5" t="s">
        <v>18</v>
      </c>
    </row>
    <row r="114" spans="9:12">
      <c r="I114" s="6">
        <v>432.5</v>
      </c>
      <c r="J114" s="13">
        <v>0.5</v>
      </c>
      <c r="K114" s="9" t="s">
        <v>16</v>
      </c>
    </row>
    <row r="115" spans="9:12">
      <c r="I115" s="8">
        <v>1005.5</v>
      </c>
      <c r="J115" s="14">
        <v>0.06</v>
      </c>
      <c r="K115" s="7">
        <f>LOG(I115/432.5,2^(1/1200))</f>
        <v>1460.5692525375441</v>
      </c>
    </row>
    <row r="116" spans="9:12">
      <c r="I116" s="8">
        <v>677</v>
      </c>
      <c r="J116" s="13">
        <v>0.31</v>
      </c>
      <c r="K116" s="10">
        <f>LOG(I116/432.5,2^(1/1200))</f>
        <v>775.74684126110571</v>
      </c>
    </row>
    <row r="117" spans="9:12">
      <c r="I117" s="8">
        <v>1174</v>
      </c>
      <c r="J117" s="14">
        <v>0.01</v>
      </c>
      <c r="K117" s="7">
        <f>LOG(I117/432.5,2^(1/1200))</f>
        <v>1728.7924447031894</v>
      </c>
    </row>
    <row r="120" spans="9:12">
      <c r="L120" s="4"/>
    </row>
    <row r="122" spans="9:12">
      <c r="I122" s="4"/>
    </row>
    <row r="124" spans="9:12">
      <c r="I124" s="4"/>
    </row>
    <row r="130" spans="1:24">
      <c r="A130" s="3" t="s">
        <v>29</v>
      </c>
    </row>
    <row r="131" spans="1:24">
      <c r="A131" s="1" t="s">
        <v>6</v>
      </c>
      <c r="C131" s="1" t="s">
        <v>28</v>
      </c>
      <c r="E131" s="2" t="s">
        <v>45</v>
      </c>
      <c r="F131" s="22">
        <f>MAX(B132:AH132)+0.1</f>
        <v>3</v>
      </c>
    </row>
    <row r="132" spans="1:24" s="4" customFormat="1">
      <c r="A132" s="3" t="s">
        <v>1</v>
      </c>
      <c r="B132" s="3">
        <v>1.2494E-2</v>
      </c>
      <c r="C132" s="3">
        <v>2.4989000000000001E-2</v>
      </c>
      <c r="D132" s="3">
        <v>3.7483000000000002E-2</v>
      </c>
      <c r="E132" s="3">
        <v>4.9977000000000001E-2</v>
      </c>
      <c r="F132" s="3">
        <v>6.2472E-2</v>
      </c>
      <c r="G132" s="3">
        <v>7.4966000000000005E-2</v>
      </c>
      <c r="H132" s="3">
        <v>8.7459999999999996E-2</v>
      </c>
      <c r="I132" s="3">
        <v>9.9955000000000002E-2</v>
      </c>
      <c r="J132" s="3">
        <v>0.1</v>
      </c>
      <c r="K132" s="3">
        <v>0.3</v>
      </c>
      <c r="L132" s="3">
        <v>0.5</v>
      </c>
      <c r="M132" s="3">
        <v>0.7</v>
      </c>
      <c r="N132" s="3">
        <v>0.9</v>
      </c>
      <c r="O132" s="3">
        <v>1.1000000000000001</v>
      </c>
      <c r="P132" s="3">
        <v>1.3</v>
      </c>
      <c r="Q132" s="3">
        <v>1.5</v>
      </c>
      <c r="R132" s="3">
        <v>1.7</v>
      </c>
      <c r="S132" s="3">
        <v>1.9</v>
      </c>
      <c r="T132" s="3">
        <v>2.1</v>
      </c>
      <c r="U132" s="3">
        <v>2.2999999999999998</v>
      </c>
      <c r="V132" s="3">
        <v>2.5</v>
      </c>
      <c r="W132" s="3">
        <v>2.7</v>
      </c>
      <c r="X132" s="3">
        <v>2.9</v>
      </c>
    </row>
    <row r="133" spans="1:24">
      <c r="A133" s="3">
        <v>462</v>
      </c>
      <c r="B133" s="1">
        <v>74.273258999999996</v>
      </c>
      <c r="C133" s="1">
        <v>61.855696999999999</v>
      </c>
      <c r="D133" s="1">
        <v>71.326740999999998</v>
      </c>
      <c r="E133" s="1">
        <v>73.779832999999996</v>
      </c>
      <c r="F133" s="1">
        <v>69.585127</v>
      </c>
      <c r="G133" s="1">
        <v>62.960898999999998</v>
      </c>
      <c r="H133" s="1">
        <v>56.388205999999997</v>
      </c>
      <c r="I133" s="1">
        <v>50.156559000000001</v>
      </c>
      <c r="J133" s="1">
        <v>50.134742000000003</v>
      </c>
      <c r="K133" s="1">
        <v>10.617786000000001</v>
      </c>
      <c r="L133" s="1">
        <v>1.0013099999999999</v>
      </c>
      <c r="M133" s="1">
        <v>0.64276699999999998</v>
      </c>
      <c r="N133" s="1">
        <v>0.208206</v>
      </c>
      <c r="O133" s="1">
        <v>8.4408999999999998E-2</v>
      </c>
      <c r="P133" s="1">
        <v>9.1386999999999996E-2</v>
      </c>
      <c r="Q133" s="1">
        <v>2.9337999999999999E-2</v>
      </c>
      <c r="R133" s="1">
        <v>3.5758999999999999E-2</v>
      </c>
      <c r="S133" s="1">
        <v>2.2048999999999999E-2</v>
      </c>
      <c r="T133" s="1">
        <v>2.7394999999999999E-2</v>
      </c>
      <c r="U133" s="1">
        <v>2.2308999999999999E-2</v>
      </c>
      <c r="V133" s="1">
        <v>3.0145999999999999E-2</v>
      </c>
      <c r="W133" s="1">
        <v>1.6264000000000001E-2</v>
      </c>
      <c r="X133" s="1">
        <v>1.2829999999999999E-2</v>
      </c>
    </row>
    <row r="134" spans="1:24">
      <c r="A134" s="3">
        <v>657</v>
      </c>
      <c r="B134" s="1">
        <v>18.424707000000001</v>
      </c>
      <c r="C134" s="1">
        <v>17.889403000000001</v>
      </c>
      <c r="D134" s="1">
        <v>17.452898000000001</v>
      </c>
      <c r="E134" s="1">
        <v>15.886386</v>
      </c>
      <c r="F134" s="1">
        <v>14.449095</v>
      </c>
      <c r="G134" s="1">
        <v>13.383867</v>
      </c>
      <c r="H134" s="1">
        <v>12.388033</v>
      </c>
      <c r="I134" s="1">
        <v>11.484742000000001</v>
      </c>
      <c r="J134" s="1">
        <v>11.481973999999999</v>
      </c>
      <c r="K134" s="1">
        <v>5.0346440000000001</v>
      </c>
      <c r="L134" s="1">
        <v>2.9283579999999998</v>
      </c>
      <c r="M134" s="1">
        <v>1.6339060000000001</v>
      </c>
      <c r="N134" s="1">
        <v>0.77434999999999998</v>
      </c>
      <c r="O134" s="1">
        <v>0.34509899999999999</v>
      </c>
      <c r="P134" s="1">
        <v>0.16167400000000001</v>
      </c>
      <c r="Q134" s="1">
        <v>7.7131000000000005E-2</v>
      </c>
      <c r="R134" s="1">
        <v>6.6212999999999994E-2</v>
      </c>
      <c r="S134" s="1">
        <v>4.9500000000000002E-2</v>
      </c>
      <c r="T134" s="1">
        <v>3.3193E-2</v>
      </c>
      <c r="U134" s="1">
        <v>2.7598999999999999E-2</v>
      </c>
      <c r="V134" s="1">
        <v>1.9911999999999999E-2</v>
      </c>
      <c r="W134" s="1">
        <v>1.5302E-2</v>
      </c>
      <c r="X134" s="1">
        <v>9.7809999999999998E-3</v>
      </c>
    </row>
    <row r="135" spans="1:24">
      <c r="A135" s="3">
        <v>877.5</v>
      </c>
      <c r="B135" s="1">
        <v>15.431611</v>
      </c>
      <c r="C135" s="1">
        <v>14.755000000000001</v>
      </c>
      <c r="D135" s="1">
        <v>12.936006000000001</v>
      </c>
      <c r="E135" s="1">
        <v>10.774787999999999</v>
      </c>
      <c r="F135" s="1">
        <v>9.2840050000000005</v>
      </c>
      <c r="G135" s="1">
        <v>8.2453190000000003</v>
      </c>
      <c r="H135" s="1">
        <v>7.5193110000000001</v>
      </c>
      <c r="I135" s="1">
        <v>6.9076139999999997</v>
      </c>
      <c r="J135" s="1">
        <v>6.905964</v>
      </c>
      <c r="K135" s="1">
        <v>3.7475329999999998</v>
      </c>
      <c r="L135" s="1">
        <v>1.080165</v>
      </c>
      <c r="M135" s="1">
        <v>0.23422899999999999</v>
      </c>
      <c r="N135" s="1">
        <v>0.130166</v>
      </c>
      <c r="O135" s="1">
        <v>3.9468000000000003E-2</v>
      </c>
      <c r="P135" s="1">
        <v>6.3249999999999999E-3</v>
      </c>
      <c r="Q135" s="1">
        <v>5.751E-3</v>
      </c>
      <c r="R135" s="1">
        <v>3.5209999999999998E-3</v>
      </c>
      <c r="S135" s="1">
        <v>3.251E-3</v>
      </c>
      <c r="T135" s="1">
        <v>2.7789999999999998E-3</v>
      </c>
      <c r="U135" s="1">
        <v>1.7390000000000001E-3</v>
      </c>
      <c r="V135" s="1">
        <v>2.7439999999999999E-3</v>
      </c>
      <c r="W135" s="1">
        <v>1.4E-3</v>
      </c>
      <c r="X135" s="1">
        <v>1.475E-3</v>
      </c>
    </row>
    <row r="136" spans="1:24">
      <c r="A136" s="3">
        <v>964</v>
      </c>
      <c r="B136" s="1">
        <v>4.0788440000000001</v>
      </c>
      <c r="C136" s="1">
        <v>3.5834060000000001</v>
      </c>
      <c r="D136" s="1">
        <v>3.2823120000000001</v>
      </c>
      <c r="E136" s="1">
        <v>3.076203</v>
      </c>
      <c r="F136" s="1">
        <v>2.8278089999999998</v>
      </c>
      <c r="G136" s="1">
        <v>2.5963080000000001</v>
      </c>
      <c r="H136" s="1">
        <v>2.430609</v>
      </c>
      <c r="I136" s="1">
        <v>2.2804039999999999</v>
      </c>
      <c r="J136" s="1">
        <v>2.280341</v>
      </c>
      <c r="K136" s="1">
        <v>0.77554100000000004</v>
      </c>
      <c r="L136" s="1">
        <v>0.24188899999999999</v>
      </c>
      <c r="M136" s="1">
        <v>2.6811000000000001E-2</v>
      </c>
      <c r="N136" s="1">
        <v>1.41E-2</v>
      </c>
      <c r="O136" s="1">
        <v>3.872E-3</v>
      </c>
      <c r="P136" s="1">
        <v>1.5200000000000001E-3</v>
      </c>
      <c r="Q136" s="1">
        <v>1.6980000000000001E-3</v>
      </c>
      <c r="R136" s="1">
        <v>1.6119999999999999E-3</v>
      </c>
      <c r="S136" s="1">
        <v>1.7359999999999999E-3</v>
      </c>
      <c r="T136" s="1">
        <v>1.194E-3</v>
      </c>
      <c r="U136" s="1">
        <v>1.356E-3</v>
      </c>
      <c r="V136" s="1">
        <v>1.7179999999999999E-3</v>
      </c>
      <c r="W136" s="1">
        <v>1.495E-3</v>
      </c>
      <c r="X136" s="1">
        <v>1.622E-3</v>
      </c>
    </row>
    <row r="137" spans="1:24">
      <c r="A137" s="3">
        <v>1018</v>
      </c>
      <c r="B137" s="1">
        <v>3.5511879999999998</v>
      </c>
      <c r="C137" s="1">
        <v>1.440277</v>
      </c>
      <c r="D137" s="1">
        <v>1.5868329999999999</v>
      </c>
      <c r="E137" s="1">
        <v>1.5803039999999999</v>
      </c>
      <c r="F137" s="1">
        <v>1.3877930000000001</v>
      </c>
      <c r="G137" s="1">
        <v>1.1932130000000001</v>
      </c>
      <c r="H137" s="1">
        <v>0.99322200000000005</v>
      </c>
      <c r="I137" s="1">
        <v>0.82381199999999999</v>
      </c>
      <c r="J137" s="1">
        <v>0.82325899999999996</v>
      </c>
      <c r="K137" s="1">
        <v>0.12928899999999999</v>
      </c>
      <c r="L137" s="1">
        <v>5.5246000000000003E-2</v>
      </c>
      <c r="M137" s="1">
        <v>9.8160000000000001E-3</v>
      </c>
      <c r="N137" s="1">
        <v>3.5260000000000001E-3</v>
      </c>
      <c r="O137" s="1">
        <v>2.2590000000000002E-3</v>
      </c>
      <c r="P137" s="1">
        <v>2.235E-3</v>
      </c>
      <c r="Q137" s="1">
        <v>2.2260000000000001E-3</v>
      </c>
      <c r="R137" s="1">
        <v>1.165E-3</v>
      </c>
      <c r="S137" s="1">
        <v>2.4030000000000002E-3</v>
      </c>
      <c r="T137" s="1">
        <v>1.0809999999999999E-3</v>
      </c>
      <c r="U137" s="1">
        <v>1.377E-3</v>
      </c>
      <c r="V137" s="1">
        <v>2.2049999999999999E-3</v>
      </c>
      <c r="W137" s="1">
        <v>1.25E-3</v>
      </c>
      <c r="X137" s="1">
        <v>1.534E-3</v>
      </c>
    </row>
    <row r="138" spans="1:24">
      <c r="A138" s="3">
        <v>1098</v>
      </c>
      <c r="B138" s="1">
        <v>2.3173080000000001</v>
      </c>
      <c r="C138" s="1">
        <v>1.860066</v>
      </c>
      <c r="D138" s="1">
        <v>1.5289710000000001</v>
      </c>
      <c r="E138" s="1">
        <v>1.341375</v>
      </c>
      <c r="F138" s="1">
        <v>1.202642</v>
      </c>
      <c r="G138" s="1">
        <v>1.0901510000000001</v>
      </c>
      <c r="H138" s="1">
        <v>0.97041699999999997</v>
      </c>
      <c r="I138" s="1">
        <v>0.87051199999999995</v>
      </c>
      <c r="J138" s="1">
        <v>0.869923</v>
      </c>
      <c r="K138" s="1">
        <v>0.20737700000000001</v>
      </c>
      <c r="L138" s="1">
        <v>5.1892000000000001E-2</v>
      </c>
      <c r="M138" s="1">
        <v>1.1743E-2</v>
      </c>
      <c r="N138" s="1">
        <v>2.8080000000000002E-3</v>
      </c>
      <c r="O138" s="1">
        <v>1.6900000000000001E-3</v>
      </c>
      <c r="P138" s="1">
        <v>1.696E-3</v>
      </c>
      <c r="Q138" s="1">
        <v>1.7160000000000001E-3</v>
      </c>
      <c r="R138" s="1">
        <v>1.405E-3</v>
      </c>
      <c r="S138" s="1">
        <v>1.371E-3</v>
      </c>
      <c r="T138" s="1">
        <v>1.2279999999999999E-3</v>
      </c>
      <c r="U138" s="1">
        <v>1.9750000000000002E-3</v>
      </c>
      <c r="V138" s="1">
        <v>1.7700000000000001E-3</v>
      </c>
      <c r="W138" s="1">
        <v>1.147E-3</v>
      </c>
      <c r="X138" s="1">
        <v>2.055E-3</v>
      </c>
    </row>
    <row r="139" spans="1:24">
      <c r="A139" s="3">
        <v>1134.5</v>
      </c>
      <c r="B139" s="1">
        <v>2.276837</v>
      </c>
      <c r="C139" s="1">
        <v>1.036761</v>
      </c>
      <c r="D139" s="1">
        <v>1.3632139999999999</v>
      </c>
      <c r="E139" s="1">
        <v>1.314835</v>
      </c>
      <c r="F139" s="1">
        <v>1.078354</v>
      </c>
      <c r="G139" s="1">
        <v>0.90216499999999999</v>
      </c>
      <c r="H139" s="1">
        <v>0.82576000000000005</v>
      </c>
      <c r="I139" s="1">
        <v>0.78314600000000001</v>
      </c>
      <c r="J139" s="1">
        <v>0.782605</v>
      </c>
      <c r="K139" s="1">
        <v>0.52936499999999997</v>
      </c>
      <c r="L139" s="1">
        <v>0.17427999999999999</v>
      </c>
      <c r="M139" s="1">
        <v>4.3820999999999999E-2</v>
      </c>
      <c r="N139" s="1">
        <v>1.0940999999999999E-2</v>
      </c>
      <c r="O139" s="1">
        <v>3.009E-3</v>
      </c>
      <c r="P139" s="1">
        <v>1.5499999999999999E-3</v>
      </c>
      <c r="Q139" s="1">
        <v>2.1050000000000001E-3</v>
      </c>
      <c r="R139" s="1">
        <v>1.2210000000000001E-3</v>
      </c>
      <c r="S139" s="1">
        <v>1.3680000000000001E-3</v>
      </c>
      <c r="T139" s="1">
        <v>1.5479999999999999E-3</v>
      </c>
      <c r="U139" s="1">
        <v>1.6559999999999999E-3</v>
      </c>
      <c r="V139" s="1">
        <v>2.1350000000000002E-3</v>
      </c>
      <c r="W139" s="1">
        <v>2.1350000000000002E-3</v>
      </c>
      <c r="X139" s="1">
        <v>1.7390000000000001E-3</v>
      </c>
    </row>
    <row r="140" spans="1:24">
      <c r="A140" s="3">
        <v>69</v>
      </c>
      <c r="B140" s="1">
        <v>0.738846</v>
      </c>
      <c r="C140" s="1">
        <v>0.60746</v>
      </c>
      <c r="D140" s="1">
        <v>0.42716799999999999</v>
      </c>
      <c r="E140" s="1">
        <v>0.35178399999999999</v>
      </c>
      <c r="F140" s="1">
        <v>0.28723199999999999</v>
      </c>
      <c r="G140" s="1">
        <v>0.226355</v>
      </c>
      <c r="H140" s="1">
        <v>0.21256700000000001</v>
      </c>
      <c r="I140" s="1">
        <v>0.19567599999999999</v>
      </c>
      <c r="J140" s="1">
        <v>0.19591</v>
      </c>
      <c r="K140" s="1">
        <v>0.101011</v>
      </c>
      <c r="L140" s="1">
        <v>4.6100000000000002E-2</v>
      </c>
      <c r="M140" s="1">
        <v>2.5034000000000001E-2</v>
      </c>
      <c r="N140" s="1">
        <v>3.8256999999999999E-2</v>
      </c>
      <c r="O140" s="1">
        <v>5.4869000000000001E-2</v>
      </c>
      <c r="P140" s="1">
        <v>8.251E-2</v>
      </c>
      <c r="Q140" s="1">
        <v>0.13373299999999999</v>
      </c>
      <c r="R140" s="1">
        <v>0.104327</v>
      </c>
      <c r="S140" s="1">
        <v>0.123034</v>
      </c>
      <c r="T140" s="1">
        <v>0.14310100000000001</v>
      </c>
      <c r="U140" s="1">
        <v>0.101663</v>
      </c>
      <c r="V140" s="1">
        <v>7.6221999999999998E-2</v>
      </c>
      <c r="W140" s="1">
        <v>3.2493000000000001E-2</v>
      </c>
      <c r="X140" s="1">
        <v>4.2053E-2</v>
      </c>
    </row>
    <row r="141" spans="1:24">
      <c r="A141" s="1"/>
    </row>
    <row r="142" spans="1:24">
      <c r="I142" s="5" t="s">
        <v>9</v>
      </c>
      <c r="J142" s="5" t="s">
        <v>17</v>
      </c>
      <c r="K142" s="5" t="s">
        <v>18</v>
      </c>
    </row>
    <row r="143" spans="1:24">
      <c r="I143" s="6">
        <v>462</v>
      </c>
      <c r="J143" s="5">
        <v>1.29</v>
      </c>
      <c r="K143" s="9" t="s">
        <v>16</v>
      </c>
    </row>
    <row r="144" spans="1:24">
      <c r="I144" s="8">
        <v>657</v>
      </c>
      <c r="J144" s="5">
        <v>1.02</v>
      </c>
      <c r="K144" s="10">
        <f t="shared" ref="K144:K150" si="0">LOG(I144/462,2^(1/1200))</f>
        <v>609.60062268753745</v>
      </c>
    </row>
    <row r="145" spans="1:11">
      <c r="I145" s="8">
        <v>877.5</v>
      </c>
      <c r="J145" s="9">
        <v>0.45</v>
      </c>
      <c r="K145" s="7">
        <f t="shared" si="0"/>
        <v>1110.6075285310585</v>
      </c>
    </row>
    <row r="146" spans="1:11">
      <c r="I146" s="8">
        <v>964</v>
      </c>
      <c r="J146" s="9">
        <v>0.11</v>
      </c>
      <c r="K146" s="7">
        <f t="shared" si="0"/>
        <v>1273.3683537767081</v>
      </c>
    </row>
    <row r="147" spans="1:11">
      <c r="I147" s="8">
        <v>1018</v>
      </c>
      <c r="J147" s="9">
        <v>0.02</v>
      </c>
      <c r="K147" s="7">
        <f t="shared" si="0"/>
        <v>1367.7273655915899</v>
      </c>
    </row>
    <row r="148" spans="1:11">
      <c r="I148" s="8">
        <v>1098</v>
      </c>
      <c r="J148" s="9">
        <v>0.03</v>
      </c>
      <c r="K148" s="7">
        <f t="shared" si="0"/>
        <v>1498.6959571069963</v>
      </c>
    </row>
    <row r="149" spans="1:11">
      <c r="I149" s="8">
        <v>1134.5</v>
      </c>
      <c r="J149" s="9">
        <v>0.06</v>
      </c>
      <c r="K149" s="7">
        <f t="shared" si="0"/>
        <v>1555.3102227075642</v>
      </c>
    </row>
    <row r="150" spans="1:11">
      <c r="I150" s="8">
        <v>69</v>
      </c>
      <c r="J150" s="9">
        <v>0.05</v>
      </c>
      <c r="K150" s="7">
        <f t="shared" si="0"/>
        <v>-3291.8695015655253</v>
      </c>
    </row>
    <row r="152" spans="1:11">
      <c r="I152" s="4"/>
    </row>
    <row r="159" spans="1:11">
      <c r="A159" s="3" t="s">
        <v>30</v>
      </c>
    </row>
    <row r="160" spans="1:11">
      <c r="A160" s="1" t="s">
        <v>7</v>
      </c>
      <c r="C160" s="1" t="s">
        <v>31</v>
      </c>
      <c r="E160" s="2" t="s">
        <v>45</v>
      </c>
      <c r="F160" s="22">
        <f>MAX(B161:AH161)+0.1</f>
        <v>2.4</v>
      </c>
    </row>
    <row r="161" spans="1:21" s="4" customFormat="1">
      <c r="A161" s="3" t="s">
        <v>1</v>
      </c>
      <c r="B161" s="3">
        <v>1.2494E-2</v>
      </c>
      <c r="C161" s="3">
        <v>2.4989000000000001E-2</v>
      </c>
      <c r="D161" s="3">
        <v>3.7483000000000002E-2</v>
      </c>
      <c r="E161" s="3">
        <v>4.9977000000000001E-2</v>
      </c>
      <c r="F161" s="3">
        <v>6.2472E-2</v>
      </c>
      <c r="G161" s="3">
        <v>7.4966000000000005E-2</v>
      </c>
      <c r="H161" s="3">
        <v>8.7459999999999996E-2</v>
      </c>
      <c r="I161" s="3">
        <v>9.9955000000000002E-2</v>
      </c>
      <c r="J161" s="3">
        <v>0.1</v>
      </c>
      <c r="K161" s="3">
        <v>0.3</v>
      </c>
      <c r="L161" s="3">
        <v>0.5</v>
      </c>
      <c r="M161" s="3">
        <v>0.7</v>
      </c>
      <c r="N161" s="3">
        <v>0.9</v>
      </c>
      <c r="O161" s="3">
        <v>1.1000000000000001</v>
      </c>
      <c r="P161" s="3">
        <v>1.3</v>
      </c>
      <c r="Q161" s="3">
        <v>1.5</v>
      </c>
      <c r="R161" s="3">
        <v>1.7</v>
      </c>
      <c r="S161" s="3">
        <v>1.9</v>
      </c>
      <c r="T161" s="3">
        <v>2.1</v>
      </c>
      <c r="U161" s="3">
        <v>2.2999999999999998</v>
      </c>
    </row>
    <row r="162" spans="1:21">
      <c r="A162" s="3">
        <v>522.5</v>
      </c>
      <c r="B162" s="1">
        <v>17.124962</v>
      </c>
      <c r="C162" s="1">
        <v>14.964100999999999</v>
      </c>
      <c r="D162" s="1">
        <v>13.097028</v>
      </c>
      <c r="E162" s="1">
        <v>11.660959999999999</v>
      </c>
      <c r="F162" s="1">
        <v>11.146217</v>
      </c>
      <c r="G162" s="1">
        <v>10.819035</v>
      </c>
      <c r="H162" s="1">
        <v>10.496492</v>
      </c>
      <c r="I162" s="1">
        <v>10.276519</v>
      </c>
      <c r="J162" s="1">
        <v>10.276649000000001</v>
      </c>
      <c r="K162" s="1">
        <v>9.0665870000000002</v>
      </c>
      <c r="L162" s="1">
        <v>4.334873</v>
      </c>
      <c r="M162" s="1">
        <v>1.800648</v>
      </c>
      <c r="N162" s="1">
        <v>0.62992499999999996</v>
      </c>
      <c r="O162" s="1">
        <v>0.18878700000000001</v>
      </c>
      <c r="P162" s="1">
        <v>6.8578E-2</v>
      </c>
      <c r="Q162" s="1">
        <v>1.5761000000000001E-2</v>
      </c>
      <c r="R162" s="1">
        <v>5.4224000000000001E-2</v>
      </c>
      <c r="S162" s="1">
        <v>7.9370999999999997E-2</v>
      </c>
      <c r="T162" s="1">
        <v>6.8156999999999995E-2</v>
      </c>
      <c r="U162" s="1">
        <v>4.0871999999999999E-2</v>
      </c>
    </row>
    <row r="163" spans="1:21">
      <c r="A163" s="3">
        <v>801.5</v>
      </c>
      <c r="B163" s="1">
        <v>2.673721</v>
      </c>
      <c r="C163" s="1">
        <v>3.03213</v>
      </c>
      <c r="D163" s="1">
        <v>2.902695</v>
      </c>
      <c r="E163" s="1">
        <v>2.712199</v>
      </c>
      <c r="F163" s="1">
        <v>2.5757910000000002</v>
      </c>
      <c r="G163" s="1">
        <v>2.493293</v>
      </c>
      <c r="H163" s="1">
        <v>2.4311669999999999</v>
      </c>
      <c r="I163" s="1">
        <v>2.3724029999999998</v>
      </c>
      <c r="J163" s="1">
        <v>2.372649</v>
      </c>
      <c r="K163" s="1">
        <v>1.522696</v>
      </c>
      <c r="L163" s="1">
        <v>0.99574300000000004</v>
      </c>
      <c r="M163" s="1">
        <v>0.57725199999999999</v>
      </c>
      <c r="N163" s="1">
        <v>0.34006700000000001</v>
      </c>
      <c r="O163" s="1">
        <v>0.19613</v>
      </c>
      <c r="P163" s="1">
        <v>0.12100900000000001</v>
      </c>
      <c r="Q163" s="1">
        <v>7.6064999999999994E-2</v>
      </c>
      <c r="R163" s="1">
        <v>4.4673999999999998E-2</v>
      </c>
      <c r="S163" s="1">
        <v>2.4877E-2</v>
      </c>
      <c r="T163" s="1">
        <v>1.5509999999999999E-2</v>
      </c>
      <c r="U163" s="1">
        <v>1.0377000000000001E-2</v>
      </c>
    </row>
    <row r="164" spans="1:21">
      <c r="A164" s="3">
        <v>734</v>
      </c>
      <c r="B164" s="1">
        <v>1.444763</v>
      </c>
      <c r="C164" s="1">
        <v>1.5173380000000001</v>
      </c>
      <c r="D164" s="1">
        <v>1.4936750000000001</v>
      </c>
      <c r="E164" s="1">
        <v>1.4159790000000001</v>
      </c>
      <c r="F164" s="1">
        <v>1.3226009999999999</v>
      </c>
      <c r="G164" s="1">
        <v>1.231006</v>
      </c>
      <c r="H164" s="1">
        <v>1.1549020000000001</v>
      </c>
      <c r="I164" s="1">
        <v>1.1085560000000001</v>
      </c>
      <c r="J164" s="1">
        <v>1.109707</v>
      </c>
      <c r="K164" s="1">
        <v>0.77495599999999998</v>
      </c>
      <c r="L164" s="1">
        <v>0.60064499999999998</v>
      </c>
      <c r="M164" s="1">
        <v>0.42128100000000002</v>
      </c>
      <c r="N164" s="1">
        <v>0.27621400000000002</v>
      </c>
      <c r="O164" s="1">
        <v>0.18205199999999999</v>
      </c>
      <c r="P164" s="1">
        <v>0.122986</v>
      </c>
      <c r="Q164" s="1">
        <v>7.8470999999999999E-2</v>
      </c>
      <c r="R164" s="1">
        <v>5.5060999999999999E-2</v>
      </c>
      <c r="S164" s="1">
        <v>3.4333000000000002E-2</v>
      </c>
      <c r="T164" s="1">
        <v>1.9132E-2</v>
      </c>
      <c r="U164" s="1">
        <v>1.2800000000000001E-2</v>
      </c>
    </row>
    <row r="166" spans="1:21">
      <c r="I166" s="5" t="s">
        <v>9</v>
      </c>
      <c r="J166" s="5" t="s">
        <v>17</v>
      </c>
      <c r="K166" s="5" t="s">
        <v>18</v>
      </c>
    </row>
    <row r="167" spans="1:21">
      <c r="I167" s="6">
        <v>522.5</v>
      </c>
      <c r="J167" s="5">
        <v>1.39</v>
      </c>
      <c r="K167" s="9" t="s">
        <v>16</v>
      </c>
    </row>
    <row r="168" spans="1:21">
      <c r="I168" s="8">
        <v>801.5</v>
      </c>
      <c r="J168" s="5">
        <v>0.43</v>
      </c>
      <c r="K168" s="10">
        <f>LOG(I168/522.5,2^(1/1200))</f>
        <v>740.72577982357689</v>
      </c>
    </row>
    <row r="169" spans="1:21">
      <c r="I169" s="8">
        <v>734</v>
      </c>
      <c r="J169" s="9">
        <v>0.28000000000000003</v>
      </c>
      <c r="K169" s="7">
        <f>LOG(I169/522.5,2^(1/1200))</f>
        <v>588.41883104997191</v>
      </c>
    </row>
    <row r="176" spans="1:21">
      <c r="I176" s="4"/>
    </row>
    <row r="177" spans="1:29">
      <c r="I177" s="4"/>
    </row>
    <row r="184" spans="1:29">
      <c r="A184" s="3" t="s">
        <v>32</v>
      </c>
    </row>
    <row r="185" spans="1:29">
      <c r="A185" s="1" t="s">
        <v>8</v>
      </c>
      <c r="C185" s="1" t="s">
        <v>33</v>
      </c>
      <c r="E185" s="2" t="s">
        <v>45</v>
      </c>
      <c r="F185" s="22">
        <f>MAX(B186:AH186)+0.1</f>
        <v>4</v>
      </c>
    </row>
    <row r="186" spans="1:29" s="4" customFormat="1">
      <c r="A186" s="3" t="s">
        <v>1</v>
      </c>
      <c r="B186" s="3">
        <v>1.2494E-2</v>
      </c>
      <c r="C186" s="3">
        <v>2.4989000000000001E-2</v>
      </c>
      <c r="D186" s="3">
        <v>3.7483000000000002E-2</v>
      </c>
      <c r="E186" s="3">
        <v>4.9977000000000001E-2</v>
      </c>
      <c r="F186" s="3">
        <v>6.2472E-2</v>
      </c>
      <c r="G186" s="3">
        <v>7.4966000000000005E-2</v>
      </c>
      <c r="H186" s="3">
        <v>8.7459999999999996E-2</v>
      </c>
      <c r="I186" s="3">
        <v>9.9955000000000002E-2</v>
      </c>
      <c r="J186" s="3">
        <v>0.1</v>
      </c>
      <c r="K186" s="3">
        <v>0.3</v>
      </c>
      <c r="L186" s="3">
        <v>0.5</v>
      </c>
      <c r="M186" s="3">
        <v>0.7</v>
      </c>
      <c r="N186" s="3">
        <v>0.9</v>
      </c>
      <c r="O186" s="3">
        <v>1.1000000000000001</v>
      </c>
      <c r="P186" s="3">
        <v>1.3</v>
      </c>
      <c r="Q186" s="3">
        <v>1.5</v>
      </c>
      <c r="R186" s="3">
        <v>1.7</v>
      </c>
      <c r="S186" s="3">
        <v>1.9</v>
      </c>
      <c r="T186" s="3">
        <v>2.1</v>
      </c>
      <c r="U186" s="3">
        <v>2.2999999999999998</v>
      </c>
      <c r="V186" s="3">
        <v>2.5</v>
      </c>
      <c r="W186" s="3">
        <v>2.7</v>
      </c>
      <c r="X186" s="3">
        <v>2.9</v>
      </c>
      <c r="Y186" s="3">
        <v>3.1</v>
      </c>
      <c r="Z186" s="3">
        <v>3.3</v>
      </c>
      <c r="AA186" s="3">
        <v>3.5</v>
      </c>
      <c r="AB186" s="3">
        <v>3.7</v>
      </c>
      <c r="AC186" s="3">
        <v>3.9</v>
      </c>
    </row>
    <row r="187" spans="1:29">
      <c r="A187" s="3">
        <v>593</v>
      </c>
      <c r="B187" s="1">
        <v>34.657367000000001</v>
      </c>
      <c r="C187" s="1">
        <v>34.213318000000001</v>
      </c>
      <c r="D187" s="1">
        <v>30.333541</v>
      </c>
      <c r="E187" s="1">
        <v>27.191278000000001</v>
      </c>
      <c r="F187" s="1">
        <v>25.578392999999998</v>
      </c>
      <c r="G187" s="1">
        <v>24.573571999999999</v>
      </c>
      <c r="H187" s="1">
        <v>23.853366999999999</v>
      </c>
      <c r="I187" s="1">
        <v>23.036124999999998</v>
      </c>
      <c r="J187" s="1">
        <v>23.033532999999998</v>
      </c>
      <c r="K187" s="1">
        <v>12.009859000000001</v>
      </c>
      <c r="L187" s="1">
        <v>6.3467570000000002</v>
      </c>
      <c r="M187" s="1">
        <v>2.4505699999999999</v>
      </c>
      <c r="N187" s="1">
        <v>1.103367</v>
      </c>
      <c r="O187" s="1">
        <v>0.527532</v>
      </c>
      <c r="P187" s="1">
        <v>0.239041</v>
      </c>
      <c r="Q187" s="1">
        <v>0.124195</v>
      </c>
      <c r="R187" s="1">
        <v>7.0792999999999995E-2</v>
      </c>
      <c r="S187" s="1">
        <v>5.3692999999999998E-2</v>
      </c>
      <c r="T187" s="1">
        <v>5.4327E-2</v>
      </c>
      <c r="U187" s="1">
        <v>5.1019000000000002E-2</v>
      </c>
      <c r="V187" s="1">
        <v>3.8612E-2</v>
      </c>
      <c r="W187" s="1">
        <v>2.1874000000000001E-2</v>
      </c>
      <c r="X187" s="1">
        <v>1.1013999999999999E-2</v>
      </c>
      <c r="Y187" s="1">
        <v>5.3559999999999997E-3</v>
      </c>
      <c r="Z187" s="1">
        <v>8.6409999999999994E-3</v>
      </c>
      <c r="AA187" s="1">
        <v>1.9581000000000001E-2</v>
      </c>
      <c r="AB187" s="1">
        <v>2.2962E-2</v>
      </c>
      <c r="AC187" s="1">
        <v>2.0482E-2</v>
      </c>
    </row>
    <row r="188" spans="1:29">
      <c r="A188" s="3">
        <v>852.5</v>
      </c>
      <c r="B188" s="1">
        <v>0.96535400000000005</v>
      </c>
      <c r="C188" s="1">
        <v>1.1992419999999999</v>
      </c>
      <c r="D188" s="1">
        <v>1.1477550000000001</v>
      </c>
      <c r="E188" s="1">
        <v>1.164059</v>
      </c>
      <c r="F188" s="1">
        <v>1.0588610000000001</v>
      </c>
      <c r="G188" s="1">
        <v>1.0145770000000001</v>
      </c>
      <c r="H188" s="1">
        <v>0.93291800000000003</v>
      </c>
      <c r="I188" s="1">
        <v>0.88904899999999998</v>
      </c>
      <c r="J188" s="1">
        <v>0.88934299999999999</v>
      </c>
      <c r="K188" s="1">
        <v>0.49408400000000002</v>
      </c>
      <c r="L188" s="1">
        <v>0.31481100000000001</v>
      </c>
      <c r="M188" s="1">
        <v>0.17993999999999999</v>
      </c>
      <c r="N188" s="1">
        <v>0.11480899999999999</v>
      </c>
      <c r="O188" s="1">
        <v>7.3282E-2</v>
      </c>
      <c r="P188" s="1">
        <v>4.5546000000000003E-2</v>
      </c>
      <c r="Q188" s="1">
        <v>3.2261999999999999E-2</v>
      </c>
      <c r="R188" s="1">
        <v>2.0924000000000002E-2</v>
      </c>
      <c r="S188" s="1">
        <v>1.7306999999999999E-2</v>
      </c>
      <c r="T188" s="1">
        <v>1.2201999999999999E-2</v>
      </c>
      <c r="U188" s="1">
        <v>9.9220000000000003E-3</v>
      </c>
      <c r="V188" s="1">
        <v>8.6560000000000005E-3</v>
      </c>
      <c r="W188" s="1">
        <v>5.947E-3</v>
      </c>
      <c r="X188" s="1">
        <v>4.1180000000000001E-3</v>
      </c>
      <c r="Y188" s="1">
        <v>2.5739999999999999E-3</v>
      </c>
      <c r="Z188" s="1">
        <v>2.0699999999999998E-3</v>
      </c>
      <c r="AA188" s="1">
        <v>2.1250000000000002E-3</v>
      </c>
      <c r="AB188" s="1">
        <v>4.7860000000000003E-3</v>
      </c>
      <c r="AC188" s="1">
        <v>3.4129999999999998E-3</v>
      </c>
    </row>
    <row r="189" spans="1:29">
      <c r="A189" s="1"/>
    </row>
    <row r="190" spans="1:29">
      <c r="I190" s="5" t="s">
        <v>9</v>
      </c>
      <c r="J190" s="5" t="s">
        <v>17</v>
      </c>
      <c r="K190" s="5" t="s">
        <v>18</v>
      </c>
    </row>
    <row r="191" spans="1:29">
      <c r="I191" s="15">
        <v>593</v>
      </c>
      <c r="J191" s="5">
        <v>2.27</v>
      </c>
      <c r="K191" s="9" t="s">
        <v>16</v>
      </c>
    </row>
    <row r="192" spans="1:29">
      <c r="I192" s="16">
        <v>852.5</v>
      </c>
      <c r="J192" s="5">
        <v>0.13</v>
      </c>
      <c r="K192" s="10">
        <f>LOG(I192/593,2^(1/1200))</f>
        <v>628.40127523864874</v>
      </c>
    </row>
    <row r="193" spans="1:11">
      <c r="I193" s="9" t="s">
        <v>15</v>
      </c>
      <c r="J193" s="9" t="s">
        <v>15</v>
      </c>
      <c r="K193" s="7" t="s">
        <v>15</v>
      </c>
    </row>
    <row r="194" spans="1:11">
      <c r="H194" s="2" t="s">
        <v>15</v>
      </c>
    </row>
    <row r="195" spans="1:11">
      <c r="H195" s="2" t="s">
        <v>15</v>
      </c>
    </row>
    <row r="207" spans="1:11">
      <c r="A207" s="3" t="s">
        <v>34</v>
      </c>
    </row>
    <row r="208" spans="1:11">
      <c r="A208" s="1" t="s">
        <v>10</v>
      </c>
      <c r="C208" s="1" t="s">
        <v>35</v>
      </c>
      <c r="E208" s="2" t="s">
        <v>45</v>
      </c>
      <c r="F208" s="22">
        <f>MAX(B209:AH209)+0.1</f>
        <v>3.8000000000000003</v>
      </c>
    </row>
    <row r="209" spans="1:28" s="4" customFormat="1">
      <c r="A209" s="3" t="s">
        <v>1</v>
      </c>
      <c r="B209" s="3">
        <v>1.2494E-2</v>
      </c>
      <c r="C209" s="3">
        <v>2.4989000000000001E-2</v>
      </c>
      <c r="D209" s="3">
        <v>3.7483000000000002E-2</v>
      </c>
      <c r="E209" s="3">
        <v>4.9977000000000001E-2</v>
      </c>
      <c r="F209" s="3">
        <v>6.2472E-2</v>
      </c>
      <c r="G209" s="3">
        <v>7.4966000000000005E-2</v>
      </c>
      <c r="H209" s="3">
        <v>8.7459999999999996E-2</v>
      </c>
      <c r="I209" s="3">
        <v>9.9955000000000002E-2</v>
      </c>
      <c r="J209" s="3">
        <v>0.1</v>
      </c>
      <c r="K209" s="3">
        <v>0.3</v>
      </c>
      <c r="L209" s="3">
        <v>0.5</v>
      </c>
      <c r="M209" s="3">
        <v>0.7</v>
      </c>
      <c r="N209" s="3">
        <v>0.9</v>
      </c>
      <c r="O209" s="3">
        <v>1.1000000000000001</v>
      </c>
      <c r="P209" s="3">
        <v>1.3</v>
      </c>
      <c r="Q209" s="3">
        <v>1.5</v>
      </c>
      <c r="R209" s="3">
        <v>1.7</v>
      </c>
      <c r="S209" s="3">
        <v>1.9</v>
      </c>
      <c r="T209" s="3">
        <v>2.1</v>
      </c>
      <c r="U209" s="3">
        <v>2.2999999999999998</v>
      </c>
      <c r="V209" s="3">
        <v>2.5</v>
      </c>
      <c r="W209" s="3">
        <v>2.7</v>
      </c>
      <c r="X209" s="3">
        <v>2.9</v>
      </c>
      <c r="Y209" s="3">
        <v>3.1</v>
      </c>
      <c r="Z209" s="3">
        <v>3.3</v>
      </c>
      <c r="AA209" s="3">
        <v>3.5</v>
      </c>
      <c r="AB209" s="3">
        <v>3.7</v>
      </c>
    </row>
    <row r="210" spans="1:28">
      <c r="A210" s="3">
        <v>641.5</v>
      </c>
      <c r="B210" s="1">
        <v>20.046315</v>
      </c>
      <c r="C210" s="1">
        <v>20.521798</v>
      </c>
      <c r="D210" s="1">
        <v>20.126398999999999</v>
      </c>
      <c r="E210" s="1">
        <v>19.474861000000001</v>
      </c>
      <c r="F210" s="1">
        <v>19.524139999999999</v>
      </c>
      <c r="G210" s="1">
        <v>19.741484</v>
      </c>
      <c r="H210" s="1">
        <v>19.618641</v>
      </c>
      <c r="I210" s="1">
        <v>19.073349</v>
      </c>
      <c r="J210" s="1">
        <v>19.070056000000001</v>
      </c>
      <c r="K210" s="1">
        <v>5.5894269999999997</v>
      </c>
      <c r="L210" s="1">
        <v>3.2108159999999999</v>
      </c>
      <c r="M210" s="1">
        <v>1.2926359999999999</v>
      </c>
      <c r="N210" s="1">
        <v>0.56916299999999997</v>
      </c>
      <c r="O210" s="1">
        <v>0.24172099999999999</v>
      </c>
      <c r="P210" s="1">
        <v>7.5811000000000003E-2</v>
      </c>
      <c r="Q210" s="1">
        <v>7.4320000000000002E-3</v>
      </c>
      <c r="R210" s="1">
        <v>1.6086E-2</v>
      </c>
      <c r="S210" s="1">
        <v>1.0714E-2</v>
      </c>
      <c r="T210" s="1">
        <v>7.8689999999999993E-3</v>
      </c>
      <c r="U210" s="1">
        <v>1.2087000000000001E-2</v>
      </c>
      <c r="V210" s="1">
        <v>5.1590000000000004E-3</v>
      </c>
      <c r="W210" s="1">
        <v>7.0499999999999998E-3</v>
      </c>
      <c r="X210" s="1">
        <v>7.4999999999999997E-3</v>
      </c>
      <c r="Y210" s="1">
        <v>4.6699999999999997E-3</v>
      </c>
      <c r="Z210" s="1">
        <v>3.4099999999999998E-3</v>
      </c>
      <c r="AA210" s="1">
        <v>6.5519999999999997E-3</v>
      </c>
      <c r="AB210" s="1">
        <v>5.5319999999999996E-3</v>
      </c>
    </row>
    <row r="211" spans="1:28">
      <c r="A211" s="3">
        <v>956.5</v>
      </c>
      <c r="B211" s="1">
        <v>1.7182820000000001</v>
      </c>
      <c r="C211" s="1">
        <v>1.6044590000000001</v>
      </c>
      <c r="D211" s="1">
        <v>1.811272</v>
      </c>
      <c r="E211" s="1">
        <v>1.9493229999999999</v>
      </c>
      <c r="F211" s="1">
        <v>1.9452510000000001</v>
      </c>
      <c r="G211" s="1">
        <v>1.8592230000000001</v>
      </c>
      <c r="H211" s="1">
        <v>1.770486</v>
      </c>
      <c r="I211" s="1">
        <v>1.7190380000000001</v>
      </c>
      <c r="J211" s="1">
        <v>1.7189479999999999</v>
      </c>
      <c r="K211" s="1">
        <v>1.1264179999999999</v>
      </c>
      <c r="L211" s="1">
        <v>0.63217999999999996</v>
      </c>
      <c r="M211" s="1">
        <v>0.36327799999999999</v>
      </c>
      <c r="N211" s="1">
        <v>0.20507700000000001</v>
      </c>
      <c r="O211" s="1">
        <v>0.11274099999999999</v>
      </c>
      <c r="P211" s="1">
        <v>6.3251000000000002E-2</v>
      </c>
      <c r="Q211" s="1">
        <v>3.3897999999999998E-2</v>
      </c>
      <c r="R211" s="1">
        <v>1.8445E-2</v>
      </c>
      <c r="S211" s="1">
        <v>1.0437E-2</v>
      </c>
      <c r="T211" s="1">
        <v>5.1799999999999997E-3</v>
      </c>
      <c r="U211" s="1">
        <v>3.4220000000000001E-3</v>
      </c>
      <c r="V211" s="1">
        <v>1.5449999999999999E-3</v>
      </c>
      <c r="W211" s="1">
        <v>1.892E-3</v>
      </c>
      <c r="X211" s="1">
        <v>1.1720000000000001E-3</v>
      </c>
      <c r="Y211" s="1">
        <v>1.977E-3</v>
      </c>
      <c r="Z211" s="1">
        <v>1.351E-3</v>
      </c>
      <c r="AA211" s="1">
        <v>1.565E-3</v>
      </c>
      <c r="AB211" s="1">
        <v>1.1919999999999999E-3</v>
      </c>
    </row>
    <row r="212" spans="1:28">
      <c r="A212" s="3">
        <v>907</v>
      </c>
      <c r="B212" s="1">
        <v>1.676966</v>
      </c>
      <c r="C212" s="1">
        <v>2.1148920000000002</v>
      </c>
      <c r="D212" s="1">
        <v>2.0003649999999999</v>
      </c>
      <c r="E212" s="1">
        <v>1.9020539999999999</v>
      </c>
      <c r="F212" s="1">
        <v>1.815474</v>
      </c>
      <c r="G212" s="1">
        <v>1.690072</v>
      </c>
      <c r="H212" s="1">
        <v>1.623588</v>
      </c>
      <c r="I212" s="1">
        <v>1.5833410000000001</v>
      </c>
      <c r="J212" s="1">
        <v>1.5831550000000001</v>
      </c>
      <c r="K212" s="1">
        <v>1.426561</v>
      </c>
      <c r="L212" s="1">
        <v>0.79709799999999997</v>
      </c>
      <c r="M212" s="1">
        <v>0.43386799999999998</v>
      </c>
      <c r="N212" s="1">
        <v>0.24495400000000001</v>
      </c>
      <c r="O212" s="1">
        <v>0.139901</v>
      </c>
      <c r="P212" s="1">
        <v>8.3052000000000001E-2</v>
      </c>
      <c r="Q212" s="1">
        <v>5.1357E-2</v>
      </c>
      <c r="R212" s="1">
        <v>3.2218999999999998E-2</v>
      </c>
      <c r="S212" s="1">
        <v>1.8103999999999999E-2</v>
      </c>
      <c r="T212" s="1">
        <v>1.2807000000000001E-2</v>
      </c>
      <c r="U212" s="1">
        <v>7.0140000000000003E-3</v>
      </c>
      <c r="V212" s="1">
        <v>5.7600000000000004E-3</v>
      </c>
      <c r="W212" s="1">
        <v>2.6930000000000001E-3</v>
      </c>
      <c r="X212" s="1">
        <v>2.0769999999999999E-3</v>
      </c>
      <c r="Y212" s="1">
        <v>1.8159999999999999E-3</v>
      </c>
      <c r="Z212" s="1">
        <v>1.9059999999999999E-3</v>
      </c>
      <c r="AA212" s="1">
        <v>2.2959999999999999E-3</v>
      </c>
      <c r="AB212" s="1">
        <v>1.805E-3</v>
      </c>
    </row>
    <row r="213" spans="1:28">
      <c r="A213" s="3">
        <v>55</v>
      </c>
      <c r="B213" s="1">
        <v>0.21951999999999999</v>
      </c>
      <c r="C213" s="1">
        <v>0.30368099999999998</v>
      </c>
      <c r="D213" s="1">
        <v>0.411495</v>
      </c>
      <c r="E213" s="1">
        <v>0.40622000000000003</v>
      </c>
      <c r="F213" s="1">
        <v>0.34670699999999999</v>
      </c>
      <c r="G213" s="1">
        <v>0.28579300000000002</v>
      </c>
      <c r="H213" s="1">
        <v>0.233484</v>
      </c>
      <c r="I213" s="1">
        <v>0.189335</v>
      </c>
      <c r="J213" s="1">
        <v>0.189303</v>
      </c>
      <c r="K213" s="1">
        <v>6.5795000000000006E-2</v>
      </c>
      <c r="L213" s="1">
        <v>5.2292999999999999E-2</v>
      </c>
      <c r="M213" s="1">
        <v>5.4803999999999999E-2</v>
      </c>
      <c r="N213" s="1">
        <v>8.9340000000000003E-2</v>
      </c>
      <c r="O213" s="1">
        <v>0.118377</v>
      </c>
      <c r="P213" s="1">
        <v>0.110433</v>
      </c>
      <c r="Q213" s="1">
        <v>8.0472000000000002E-2</v>
      </c>
      <c r="R213" s="1">
        <v>6.9619E-2</v>
      </c>
      <c r="S213" s="1">
        <v>5.2655E-2</v>
      </c>
      <c r="T213" s="1">
        <v>4.5581999999999998E-2</v>
      </c>
      <c r="U213" s="1">
        <v>5.7106999999999998E-2</v>
      </c>
      <c r="V213" s="1">
        <v>3.0412000000000002E-2</v>
      </c>
      <c r="W213" s="1">
        <v>0.104505</v>
      </c>
      <c r="X213" s="1">
        <v>4.6982000000000003E-2</v>
      </c>
      <c r="Y213" s="1">
        <v>5.4257E-2</v>
      </c>
      <c r="Z213" s="1">
        <v>4.5766000000000001E-2</v>
      </c>
      <c r="AA213" s="1">
        <v>7.1521000000000001E-2</v>
      </c>
      <c r="AB213" s="1">
        <v>8.9593999999999993E-2</v>
      </c>
    </row>
    <row r="214" spans="1:28">
      <c r="A214" s="1"/>
      <c r="I214" s="4"/>
    </row>
    <row r="215" spans="1:28">
      <c r="I215" s="5" t="s">
        <v>9</v>
      </c>
      <c r="J215" s="5" t="s">
        <v>17</v>
      </c>
      <c r="K215" s="5" t="s">
        <v>18</v>
      </c>
      <c r="N215" s="4"/>
    </row>
    <row r="216" spans="1:28">
      <c r="I216" s="6">
        <v>641.5</v>
      </c>
      <c r="J216" s="17">
        <v>1.28</v>
      </c>
      <c r="K216" s="9" t="s">
        <v>16</v>
      </c>
    </row>
    <row r="217" spans="1:28">
      <c r="I217" s="8">
        <v>956.5</v>
      </c>
      <c r="J217" s="18">
        <v>0.26</v>
      </c>
      <c r="K217" s="7">
        <f>LOG(I217/641.5,2^(1/1200))</f>
        <v>691.57884390772836</v>
      </c>
    </row>
    <row r="218" spans="1:28">
      <c r="I218" s="8">
        <v>907</v>
      </c>
      <c r="J218" s="13">
        <v>0.3</v>
      </c>
      <c r="K218" s="10">
        <f>LOG(I218/641.5,2^(1/1200))</f>
        <v>599.58394252661878</v>
      </c>
    </row>
    <row r="219" spans="1:28">
      <c r="I219" s="8">
        <v>55</v>
      </c>
      <c r="J219" s="14">
        <v>0.08</v>
      </c>
      <c r="K219" s="7">
        <f>LOG(I219/641.5,2^(1/1200))</f>
        <v>-4252.7348898781047</v>
      </c>
    </row>
    <row r="224" spans="1:28">
      <c r="I224" s="4"/>
    </row>
    <row r="232" spans="1:34">
      <c r="A232" s="3" t="s">
        <v>36</v>
      </c>
    </row>
    <row r="233" spans="1:34">
      <c r="A233" s="1" t="s">
        <v>11</v>
      </c>
      <c r="C233" s="1" t="s">
        <v>37</v>
      </c>
      <c r="E233" s="2" t="s">
        <v>45</v>
      </c>
      <c r="F233" s="22">
        <f>MAX(B234:AH234)+0.1</f>
        <v>5</v>
      </c>
    </row>
    <row r="234" spans="1:34" s="4" customFormat="1">
      <c r="A234" s="3" t="s">
        <v>1</v>
      </c>
      <c r="B234" s="3">
        <v>1.2494E-2</v>
      </c>
      <c r="C234" s="3">
        <v>2.4989000000000001E-2</v>
      </c>
      <c r="D234" s="3">
        <v>3.7483000000000002E-2</v>
      </c>
      <c r="E234" s="3">
        <v>4.9977000000000001E-2</v>
      </c>
      <c r="F234" s="3">
        <v>6.2472E-2</v>
      </c>
      <c r="G234" s="3">
        <v>7.4966000000000005E-2</v>
      </c>
      <c r="H234" s="3">
        <v>8.7459999999999996E-2</v>
      </c>
      <c r="I234" s="3">
        <v>9.9955000000000002E-2</v>
      </c>
      <c r="J234" s="3">
        <v>0.1</v>
      </c>
      <c r="K234" s="3">
        <v>0.3</v>
      </c>
      <c r="L234" s="3">
        <v>0.5</v>
      </c>
      <c r="M234" s="3">
        <v>0.7</v>
      </c>
      <c r="N234" s="3">
        <v>0.9</v>
      </c>
      <c r="O234" s="3">
        <v>1.1000000000000001</v>
      </c>
      <c r="P234" s="3">
        <v>1.3</v>
      </c>
      <c r="Q234" s="3">
        <v>1.5</v>
      </c>
      <c r="R234" s="3">
        <v>1.7</v>
      </c>
      <c r="S234" s="3">
        <v>1.9</v>
      </c>
      <c r="T234" s="3">
        <v>2.1</v>
      </c>
      <c r="U234" s="3">
        <v>2.2999999999999998</v>
      </c>
      <c r="V234" s="3">
        <v>2.5</v>
      </c>
      <c r="W234" s="3">
        <v>2.7</v>
      </c>
      <c r="X234" s="3">
        <v>2.9</v>
      </c>
      <c r="Y234" s="3">
        <v>3.1</v>
      </c>
      <c r="Z234" s="3">
        <v>3.3</v>
      </c>
      <c r="AA234" s="3">
        <v>3.5</v>
      </c>
      <c r="AB234" s="3">
        <v>3.7</v>
      </c>
      <c r="AC234" s="3">
        <v>3.9</v>
      </c>
      <c r="AD234" s="3">
        <v>4.0999999999999996</v>
      </c>
      <c r="AE234" s="3">
        <v>4.3</v>
      </c>
      <c r="AF234" s="3">
        <v>4.5</v>
      </c>
      <c r="AG234" s="3">
        <v>4.7</v>
      </c>
      <c r="AH234" s="3">
        <v>4.9000000000000004</v>
      </c>
    </row>
    <row r="235" spans="1:34">
      <c r="A235" s="3">
        <v>697</v>
      </c>
      <c r="B235" s="1">
        <v>35.936813999999998</v>
      </c>
      <c r="C235" s="1">
        <v>42.279583000000002</v>
      </c>
      <c r="D235" s="1">
        <v>48.304510000000001</v>
      </c>
      <c r="E235" s="1">
        <v>48.729866999999999</v>
      </c>
      <c r="F235" s="1">
        <v>46.900249000000002</v>
      </c>
      <c r="G235" s="1">
        <v>44.854657000000003</v>
      </c>
      <c r="H235" s="1">
        <v>42.885558000000003</v>
      </c>
      <c r="I235" s="1">
        <v>40.909982999999997</v>
      </c>
      <c r="J235" s="1">
        <v>40.901873000000002</v>
      </c>
      <c r="K235" s="1">
        <v>16.003344999999999</v>
      </c>
      <c r="L235" s="1">
        <v>10.173772</v>
      </c>
      <c r="M235" s="1">
        <v>6.3879849999999996</v>
      </c>
      <c r="N235" s="1">
        <v>4.3565670000000001</v>
      </c>
      <c r="O235" s="1">
        <v>2.9405939999999999</v>
      </c>
      <c r="P235" s="1">
        <v>2.0238459999999998</v>
      </c>
      <c r="Q235" s="1">
        <v>1.3690340000000001</v>
      </c>
      <c r="R235" s="1">
        <v>0.91326700000000005</v>
      </c>
      <c r="S235" s="1">
        <v>0.58670100000000003</v>
      </c>
      <c r="T235" s="1">
        <v>0.39471099999999998</v>
      </c>
      <c r="U235" s="1">
        <v>0.288717</v>
      </c>
      <c r="V235" s="1">
        <v>0.21604400000000001</v>
      </c>
      <c r="W235" s="1">
        <v>0.171179</v>
      </c>
      <c r="X235" s="1">
        <v>0.12479</v>
      </c>
      <c r="Y235" s="1">
        <v>7.9644999999999994E-2</v>
      </c>
      <c r="Z235" s="1">
        <v>4.3242000000000003E-2</v>
      </c>
      <c r="AA235" s="1">
        <v>1.9591999999999998E-2</v>
      </c>
      <c r="AB235" s="1">
        <v>1.1207999999999999E-2</v>
      </c>
      <c r="AC235" s="1">
        <v>1.9643000000000001E-2</v>
      </c>
      <c r="AD235" s="1">
        <v>2.4847999999999999E-2</v>
      </c>
      <c r="AE235" s="1">
        <v>1.8078E-2</v>
      </c>
      <c r="AF235" s="1">
        <v>1.6861000000000001E-2</v>
      </c>
      <c r="AG235" s="1">
        <v>1.0786E-2</v>
      </c>
      <c r="AH235" s="1">
        <v>8.5450000000000005E-3</v>
      </c>
    </row>
    <row r="236" spans="1:34">
      <c r="A236" s="3">
        <v>1062.5</v>
      </c>
      <c r="B236" s="1">
        <v>10.162972999999999</v>
      </c>
      <c r="C236" s="1">
        <v>7.0877650000000001</v>
      </c>
      <c r="D236" s="1">
        <v>7.5108069999999998</v>
      </c>
      <c r="E236" s="1">
        <v>7.8784580000000002</v>
      </c>
      <c r="F236" s="1">
        <v>7.7427060000000001</v>
      </c>
      <c r="G236" s="1">
        <v>7.2365690000000003</v>
      </c>
      <c r="H236" s="1">
        <v>6.5200440000000004</v>
      </c>
      <c r="I236" s="1">
        <v>5.7073179999999999</v>
      </c>
      <c r="J236" s="1">
        <v>5.7054169999999997</v>
      </c>
      <c r="K236" s="1">
        <v>0.30264999999999997</v>
      </c>
      <c r="L236" s="1">
        <v>0.15227599999999999</v>
      </c>
      <c r="M236" s="1">
        <v>6.9122000000000003E-2</v>
      </c>
      <c r="N236" s="1">
        <v>3.4136E-2</v>
      </c>
      <c r="O236" s="1">
        <v>8.0020000000000004E-3</v>
      </c>
      <c r="P236" s="1">
        <v>3.6319999999999998E-3</v>
      </c>
      <c r="Q236" s="1">
        <v>3.2859999999999999E-3</v>
      </c>
      <c r="R236" s="1">
        <v>1.758E-3</v>
      </c>
      <c r="S236" s="1">
        <v>1.921E-3</v>
      </c>
      <c r="T236" s="1">
        <v>2.48E-3</v>
      </c>
      <c r="U236" s="1">
        <v>1.854E-3</v>
      </c>
      <c r="V236" s="1">
        <v>1.371E-3</v>
      </c>
      <c r="W236" s="1">
        <v>2.1069999999999999E-3</v>
      </c>
      <c r="X236" s="1">
        <v>1.274E-3</v>
      </c>
      <c r="Y236" s="1">
        <v>1.0610000000000001E-3</v>
      </c>
      <c r="Z236" s="1">
        <v>2.8089999999999999E-3</v>
      </c>
      <c r="AA236" s="1">
        <v>1.9040000000000001E-3</v>
      </c>
      <c r="AB236" s="1">
        <v>1.776E-3</v>
      </c>
      <c r="AC236" s="1">
        <v>1.485E-3</v>
      </c>
      <c r="AD236" s="1">
        <v>1.7520000000000001E-3</v>
      </c>
      <c r="AE236" s="1">
        <v>1.8159999999999999E-3</v>
      </c>
      <c r="AF236" s="1">
        <v>1.6230000000000001E-3</v>
      </c>
      <c r="AG236" s="1">
        <v>9.1500000000000001E-4</v>
      </c>
      <c r="AH236" s="1">
        <v>1.9499999999999999E-3</v>
      </c>
    </row>
    <row r="237" spans="1:34">
      <c r="A237" s="3">
        <v>967</v>
      </c>
      <c r="B237" s="1">
        <v>0.68301900000000004</v>
      </c>
      <c r="C237" s="1">
        <v>0.52811200000000003</v>
      </c>
      <c r="D237" s="1">
        <v>0.34976200000000002</v>
      </c>
      <c r="E237" s="1">
        <v>0.43197400000000002</v>
      </c>
      <c r="F237" s="1">
        <v>0.51145099999999999</v>
      </c>
      <c r="G237" s="1">
        <v>0.60050300000000001</v>
      </c>
      <c r="H237" s="1">
        <v>0.61161900000000002</v>
      </c>
      <c r="I237" s="1">
        <v>0.58799299999999999</v>
      </c>
      <c r="J237" s="1">
        <v>0.58891300000000002</v>
      </c>
      <c r="K237" s="1">
        <v>0.26064799999999999</v>
      </c>
      <c r="L237" s="1">
        <v>0.18316099999999999</v>
      </c>
      <c r="M237" s="1">
        <v>0.131717</v>
      </c>
      <c r="N237" s="1">
        <v>0.10036200000000001</v>
      </c>
      <c r="O237" s="1">
        <v>7.6018000000000002E-2</v>
      </c>
      <c r="P237" s="1">
        <v>5.6607999999999999E-2</v>
      </c>
      <c r="Q237" s="1">
        <v>4.1700000000000001E-2</v>
      </c>
      <c r="R237" s="1">
        <v>3.2960000000000003E-2</v>
      </c>
      <c r="S237" s="1">
        <v>2.7411999999999999E-2</v>
      </c>
      <c r="T237" s="1">
        <v>2.3668999999999999E-2</v>
      </c>
      <c r="U237" s="1">
        <v>2.0697E-2</v>
      </c>
      <c r="V237" s="1">
        <v>1.6383999999999999E-2</v>
      </c>
      <c r="W237" s="1">
        <v>1.2999E-2</v>
      </c>
      <c r="X237" s="1">
        <v>1.1429E-2</v>
      </c>
      <c r="Y237" s="1">
        <v>8.4749999999999999E-3</v>
      </c>
      <c r="Z237" s="1">
        <v>5.9909999999999998E-3</v>
      </c>
      <c r="AA237" s="1">
        <v>4.9249999999999997E-3</v>
      </c>
      <c r="AB237" s="1">
        <v>4.7809999999999997E-3</v>
      </c>
      <c r="AC237" s="1">
        <v>3.689E-3</v>
      </c>
      <c r="AD237" s="1">
        <v>2.8779999999999999E-3</v>
      </c>
      <c r="AE237" s="1">
        <v>1.3079999999999999E-3</v>
      </c>
      <c r="AF237" s="1">
        <v>1.712E-3</v>
      </c>
      <c r="AG237" s="1">
        <v>2.1250000000000002E-3</v>
      </c>
      <c r="AH237" s="1">
        <v>1.4940000000000001E-3</v>
      </c>
    </row>
    <row r="238" spans="1:34">
      <c r="A238" s="1"/>
    </row>
    <row r="239" spans="1:34">
      <c r="I239" s="5" t="s">
        <v>9</v>
      </c>
      <c r="J239" s="5" t="s">
        <v>17</v>
      </c>
      <c r="K239" s="5" t="s">
        <v>18</v>
      </c>
    </row>
    <row r="240" spans="1:34">
      <c r="I240" s="6">
        <v>697</v>
      </c>
      <c r="J240" s="19">
        <v>5.21</v>
      </c>
      <c r="K240" s="7" t="s">
        <v>16</v>
      </c>
    </row>
    <row r="241" spans="1:11">
      <c r="I241" s="8">
        <v>1062.5</v>
      </c>
      <c r="J241" s="9">
        <v>9.9000000000000005E-2</v>
      </c>
      <c r="K241" s="7">
        <f>LOG(I241/697,2^(1/1200))</f>
        <v>729.8787360528172</v>
      </c>
    </row>
    <row r="242" spans="1:11">
      <c r="I242" s="8">
        <v>967</v>
      </c>
      <c r="J242" s="5">
        <v>0.10299999999999999</v>
      </c>
      <c r="K242" s="10">
        <f>LOG(I242/697,2^(1/1200))</f>
        <v>566.82868033011198</v>
      </c>
    </row>
    <row r="246" spans="1:11">
      <c r="H246" s="4" t="s">
        <v>15</v>
      </c>
      <c r="I246" s="4" t="s">
        <v>15</v>
      </c>
    </row>
    <row r="248" spans="1:11">
      <c r="I248" s="2" t="s">
        <v>15</v>
      </c>
    </row>
    <row r="250" spans="1:11">
      <c r="H250" s="4"/>
    </row>
    <row r="256" spans="1:11">
      <c r="A256" s="3" t="s">
        <v>46</v>
      </c>
    </row>
    <row r="257" spans="1:24">
      <c r="A257" s="1" t="s">
        <v>12</v>
      </c>
      <c r="C257" s="1" t="s">
        <v>38</v>
      </c>
      <c r="E257" s="2" t="s">
        <v>45</v>
      </c>
      <c r="F257" s="22">
        <f>MAX(B258:AH258)+0.1</f>
        <v>3</v>
      </c>
    </row>
    <row r="258" spans="1:24" s="4" customFormat="1">
      <c r="A258" s="3" t="s">
        <v>1</v>
      </c>
      <c r="B258" s="3">
        <v>1.2494E-2</v>
      </c>
      <c r="C258" s="3">
        <v>2.4989000000000001E-2</v>
      </c>
      <c r="D258" s="3">
        <v>3.7483000000000002E-2</v>
      </c>
      <c r="E258" s="3">
        <v>4.9977000000000001E-2</v>
      </c>
      <c r="F258" s="3">
        <v>6.2472E-2</v>
      </c>
      <c r="G258" s="3">
        <v>7.4966000000000005E-2</v>
      </c>
      <c r="H258" s="3">
        <v>8.7459999999999996E-2</v>
      </c>
      <c r="I258" s="3">
        <v>9.9955000000000002E-2</v>
      </c>
      <c r="J258" s="3">
        <v>0.1</v>
      </c>
      <c r="K258" s="3">
        <v>0.3</v>
      </c>
      <c r="L258" s="3">
        <v>0.5</v>
      </c>
      <c r="M258" s="3">
        <v>0.7</v>
      </c>
      <c r="N258" s="3">
        <v>0.9</v>
      </c>
      <c r="O258" s="3">
        <v>1.1000000000000001</v>
      </c>
      <c r="P258" s="3">
        <v>1.3</v>
      </c>
      <c r="Q258" s="3">
        <v>1.5</v>
      </c>
      <c r="R258" s="3">
        <v>1.7</v>
      </c>
      <c r="S258" s="3">
        <v>1.9</v>
      </c>
      <c r="T258" s="3">
        <v>2.1</v>
      </c>
      <c r="U258" s="3">
        <v>2.2999999999999998</v>
      </c>
      <c r="V258" s="3">
        <v>2.5</v>
      </c>
      <c r="W258" s="3">
        <v>2.7</v>
      </c>
      <c r="X258" s="3">
        <v>2.9</v>
      </c>
    </row>
    <row r="259" spans="1:24">
      <c r="A259" s="3">
        <v>826</v>
      </c>
      <c r="B259" s="1">
        <v>0.12966</v>
      </c>
      <c r="C259" s="1">
        <v>0.12662499999999999</v>
      </c>
      <c r="D259" s="1">
        <v>0.120613</v>
      </c>
      <c r="E259" s="1">
        <v>0.118071</v>
      </c>
      <c r="F259" s="1">
        <v>0.11620800000000001</v>
      </c>
      <c r="G259" s="1">
        <v>0.114577</v>
      </c>
      <c r="H259" s="1">
        <v>0.112952</v>
      </c>
      <c r="I259" s="1">
        <v>0.111206</v>
      </c>
      <c r="J259" s="1">
        <v>0.111202</v>
      </c>
      <c r="K259" s="1">
        <v>8.0854999999999996E-2</v>
      </c>
      <c r="L259" s="1">
        <v>3.4339000000000001E-2</v>
      </c>
      <c r="M259" s="1">
        <v>2.8139000000000001E-2</v>
      </c>
      <c r="N259" s="1">
        <v>1.4239999999999999E-2</v>
      </c>
      <c r="O259" s="1">
        <v>1.3325999999999999E-2</v>
      </c>
      <c r="P259" s="1">
        <v>5.9659999999999999E-3</v>
      </c>
      <c r="Q259" s="1">
        <v>9.2669999999999992E-3</v>
      </c>
      <c r="R259" s="1">
        <v>4.398E-3</v>
      </c>
      <c r="S259" s="1">
        <v>5.5799999999999999E-3</v>
      </c>
      <c r="T259" s="1">
        <v>6.2069999999999998E-3</v>
      </c>
      <c r="U259" s="1">
        <v>3.307E-3</v>
      </c>
      <c r="V259" s="1">
        <v>5.2550000000000001E-3</v>
      </c>
      <c r="W259" s="1">
        <v>5.9500000000000004E-3</v>
      </c>
      <c r="X259" s="1">
        <v>2.9229999999999998E-3</v>
      </c>
    </row>
    <row r="260" spans="1:24">
      <c r="A260" s="3">
        <v>380</v>
      </c>
      <c r="B260" s="1">
        <v>1.8769000000000001E-2</v>
      </c>
      <c r="C260" s="1">
        <v>2.6796E-2</v>
      </c>
      <c r="D260" s="1">
        <v>2.2553E-2</v>
      </c>
      <c r="E260" s="1">
        <v>1.8697999999999999E-2</v>
      </c>
      <c r="F260" s="1">
        <v>2.0330000000000001E-2</v>
      </c>
      <c r="G260" s="1">
        <v>2.1711000000000001E-2</v>
      </c>
      <c r="H260" s="1">
        <v>2.2537000000000001E-2</v>
      </c>
      <c r="I260" s="1">
        <v>2.3127999999999999E-2</v>
      </c>
      <c r="J260" s="1">
        <v>2.3140999999999998E-2</v>
      </c>
      <c r="K260" s="1">
        <v>2.3030999999999999E-2</v>
      </c>
      <c r="L260" s="1">
        <v>2.0216999999999999E-2</v>
      </c>
      <c r="M260" s="1">
        <v>1.9143E-2</v>
      </c>
      <c r="N260" s="1">
        <v>1.7885999999999999E-2</v>
      </c>
      <c r="O260" s="1">
        <v>1.6830000000000001E-2</v>
      </c>
      <c r="P260" s="1">
        <v>2.2785E-2</v>
      </c>
      <c r="Q260" s="1">
        <v>1.8939000000000001E-2</v>
      </c>
      <c r="R260" s="1">
        <v>1.9571000000000002E-2</v>
      </c>
      <c r="S260" s="1">
        <v>1.8634999999999999E-2</v>
      </c>
      <c r="T260" s="1">
        <v>1.5989E-2</v>
      </c>
      <c r="U260" s="1">
        <v>2.1481E-2</v>
      </c>
      <c r="V260" s="1">
        <v>2.4294E-2</v>
      </c>
      <c r="W260" s="1">
        <v>2.0494999999999999E-2</v>
      </c>
      <c r="X260" s="1">
        <v>2.1222000000000001E-2</v>
      </c>
    </row>
    <row r="261" spans="1:24">
      <c r="A261" s="3">
        <v>671.5</v>
      </c>
      <c r="B261" s="1">
        <v>1.0387E-2</v>
      </c>
      <c r="C261" s="1">
        <v>1.6567999999999999E-2</v>
      </c>
      <c r="D261" s="1">
        <v>1.3405E-2</v>
      </c>
      <c r="E261" s="1">
        <v>9.9570000000000006E-3</v>
      </c>
      <c r="F261" s="1">
        <v>8.914E-3</v>
      </c>
      <c r="G261" s="1">
        <v>9.0900000000000009E-3</v>
      </c>
      <c r="H261" s="1">
        <v>9.4970000000000002E-3</v>
      </c>
      <c r="I261" s="1">
        <v>9.809E-3</v>
      </c>
      <c r="J261" s="1">
        <v>9.8060000000000005E-3</v>
      </c>
      <c r="K261" s="1">
        <v>9.6480000000000003E-3</v>
      </c>
      <c r="L261" s="1">
        <v>6.45E-3</v>
      </c>
      <c r="M261" s="1">
        <v>5.921E-3</v>
      </c>
      <c r="N261" s="1">
        <v>9.5399999999999999E-3</v>
      </c>
      <c r="O261" s="1">
        <v>9.7400000000000004E-3</v>
      </c>
      <c r="P261" s="1">
        <v>1.1136999999999999E-2</v>
      </c>
      <c r="Q261" s="1">
        <v>7.6270000000000001E-3</v>
      </c>
      <c r="R261" s="1">
        <v>9.6989999999999993E-3</v>
      </c>
      <c r="S261" s="1">
        <v>7.1110000000000001E-3</v>
      </c>
      <c r="T261" s="1">
        <v>9.1690000000000001E-3</v>
      </c>
      <c r="U261" s="1">
        <v>6.2870000000000001E-3</v>
      </c>
      <c r="V261" s="1">
        <v>8.6239999999999997E-3</v>
      </c>
      <c r="W261" s="1">
        <v>7.5069999999999998E-3</v>
      </c>
      <c r="X261" s="1">
        <v>1.0943E-2</v>
      </c>
    </row>
    <row r="262" spans="1:24">
      <c r="A262" s="3">
        <v>2885</v>
      </c>
      <c r="B262" s="1">
        <v>1.059E-3</v>
      </c>
      <c r="C262" s="1">
        <v>1.091E-3</v>
      </c>
      <c r="D262" s="1">
        <v>1.219E-3</v>
      </c>
      <c r="E262" s="1">
        <v>1.219E-3</v>
      </c>
      <c r="F262" s="1">
        <v>1.2390000000000001E-3</v>
      </c>
      <c r="G262" s="1">
        <v>1.24E-3</v>
      </c>
      <c r="H262" s="1">
        <v>1.2130000000000001E-3</v>
      </c>
      <c r="I262" s="1">
        <v>1.1620000000000001E-3</v>
      </c>
      <c r="J262" s="1">
        <v>1.1529999999999999E-3</v>
      </c>
      <c r="K262" s="1">
        <v>2.6649999999999998E-3</v>
      </c>
      <c r="L262" s="1">
        <v>6.96E-4</v>
      </c>
      <c r="M262" s="1">
        <v>1.206E-3</v>
      </c>
      <c r="N262" s="1">
        <v>1.2689999999999999E-3</v>
      </c>
      <c r="O262" s="1">
        <v>9.3000000000000005E-4</v>
      </c>
      <c r="P262" s="1">
        <v>9.41E-4</v>
      </c>
      <c r="Q262" s="1">
        <v>9.990000000000001E-4</v>
      </c>
      <c r="R262" s="1">
        <v>1.1050000000000001E-3</v>
      </c>
      <c r="S262" s="1">
        <v>8.0599999999999997E-4</v>
      </c>
      <c r="T262" s="1">
        <v>9.4600000000000001E-4</v>
      </c>
      <c r="U262" s="1">
        <v>6.9499999999999998E-4</v>
      </c>
      <c r="V262" s="1">
        <v>9.1399999999999999E-4</v>
      </c>
      <c r="W262" s="1">
        <v>9.4300000000000004E-4</v>
      </c>
      <c r="X262" s="1">
        <v>8.6399999999999997E-4</v>
      </c>
    </row>
    <row r="263" spans="1:24">
      <c r="A263" s="1"/>
    </row>
    <row r="264" spans="1:24">
      <c r="H264" s="3" t="s">
        <v>15</v>
      </c>
      <c r="I264" s="5" t="s">
        <v>9</v>
      </c>
      <c r="J264" s="5" t="s">
        <v>17</v>
      </c>
      <c r="K264" s="5" t="s">
        <v>18</v>
      </c>
    </row>
    <row r="265" spans="1:24">
      <c r="H265" s="3" t="s">
        <v>15</v>
      </c>
      <c r="I265" s="8">
        <v>826</v>
      </c>
      <c r="J265" s="5">
        <v>1.6E-2</v>
      </c>
      <c r="K265" s="10">
        <f>LOG(I265/380,2^(1/1200))</f>
        <v>1344.1708357062212</v>
      </c>
    </row>
    <row r="266" spans="1:24">
      <c r="I266" s="6">
        <v>380</v>
      </c>
      <c r="J266" s="5">
        <v>1.7999999999999999E-2</v>
      </c>
      <c r="K266" s="7" t="s">
        <v>16</v>
      </c>
    </row>
    <row r="267" spans="1:24">
      <c r="I267" s="8">
        <v>671.5</v>
      </c>
      <c r="J267" s="9">
        <v>8.0000000000000002E-3</v>
      </c>
      <c r="K267" s="7">
        <f>LOG(I267/380,2^(1/1200))</f>
        <v>985.66557731581122</v>
      </c>
    </row>
    <row r="268" spans="1:24">
      <c r="I268" s="8">
        <v>2885</v>
      </c>
      <c r="J268" s="9">
        <v>1E-3</v>
      </c>
      <c r="K268" s="7">
        <f>LOG(I268/380,2^(1/1200))</f>
        <v>3509.3999942423393</v>
      </c>
    </row>
    <row r="273" spans="1:24">
      <c r="J273" s="4" t="s">
        <v>15</v>
      </c>
    </row>
    <row r="274" spans="1:24">
      <c r="J274" s="4"/>
    </row>
    <row r="275" spans="1:24">
      <c r="J275" s="4"/>
    </row>
    <row r="276" spans="1:24">
      <c r="J276" s="4"/>
    </row>
    <row r="277" spans="1:24">
      <c r="J277" s="4"/>
    </row>
    <row r="281" spans="1:24">
      <c r="A281" s="3" t="s">
        <v>40</v>
      </c>
    </row>
    <row r="282" spans="1:24">
      <c r="A282" s="1" t="s">
        <v>12</v>
      </c>
      <c r="C282" s="1" t="s">
        <v>39</v>
      </c>
      <c r="E282" s="2" t="s">
        <v>45</v>
      </c>
      <c r="F282" s="22">
        <f>MAX(B283:AH283)+0.1</f>
        <v>3</v>
      </c>
    </row>
    <row r="283" spans="1:24" s="4" customFormat="1">
      <c r="A283" s="3" t="s">
        <v>1</v>
      </c>
      <c r="B283" s="3">
        <v>1.2494E-2</v>
      </c>
      <c r="C283" s="3">
        <v>2.4989000000000001E-2</v>
      </c>
      <c r="D283" s="3">
        <v>3.7483000000000002E-2</v>
      </c>
      <c r="E283" s="3">
        <v>4.9977000000000001E-2</v>
      </c>
      <c r="F283" s="3">
        <v>6.2472E-2</v>
      </c>
      <c r="G283" s="3">
        <v>7.4966000000000005E-2</v>
      </c>
      <c r="H283" s="3">
        <v>8.7459999999999996E-2</v>
      </c>
      <c r="I283" s="3">
        <v>9.9955000000000002E-2</v>
      </c>
      <c r="J283" s="3">
        <v>0.1</v>
      </c>
      <c r="K283" s="3">
        <v>0.3</v>
      </c>
      <c r="L283" s="3">
        <v>0.5</v>
      </c>
      <c r="M283" s="3">
        <v>0.7</v>
      </c>
      <c r="N283" s="3">
        <v>0.9</v>
      </c>
      <c r="O283" s="3">
        <v>1.1000000000000001</v>
      </c>
      <c r="P283" s="3">
        <v>1.3</v>
      </c>
      <c r="Q283" s="3">
        <v>1.5</v>
      </c>
      <c r="R283" s="3">
        <v>1.7</v>
      </c>
      <c r="S283" s="3">
        <v>1.9</v>
      </c>
      <c r="T283" s="3">
        <v>2.1</v>
      </c>
      <c r="U283" s="3">
        <v>2.2999999999999998</v>
      </c>
      <c r="V283" s="3">
        <v>2.5</v>
      </c>
      <c r="W283" s="3">
        <v>2.7</v>
      </c>
      <c r="X283" s="3">
        <v>2.9</v>
      </c>
    </row>
    <row r="284" spans="1:24">
      <c r="A284" s="3">
        <v>884.5</v>
      </c>
      <c r="B284" s="1">
        <v>0.61405100000000001</v>
      </c>
      <c r="C284" s="1">
        <v>0.597024</v>
      </c>
      <c r="D284" s="1">
        <v>0.58233999999999997</v>
      </c>
      <c r="E284" s="1">
        <v>0.56844600000000001</v>
      </c>
      <c r="F284" s="1">
        <v>0.55497700000000005</v>
      </c>
      <c r="G284" s="1">
        <v>0.541798</v>
      </c>
      <c r="H284" s="1">
        <v>0.52878999999999998</v>
      </c>
      <c r="I284" s="1">
        <v>0.51612800000000003</v>
      </c>
      <c r="J284" s="1">
        <v>0.51605400000000001</v>
      </c>
      <c r="K284" s="1">
        <v>0.34481800000000001</v>
      </c>
      <c r="L284" s="1">
        <v>0.229767</v>
      </c>
      <c r="M284" s="1">
        <v>0.15348000000000001</v>
      </c>
      <c r="N284" s="1">
        <v>0.10677399999999999</v>
      </c>
      <c r="O284" s="1">
        <v>7.4954999999999994E-2</v>
      </c>
      <c r="P284" s="1">
        <v>4.8562000000000001E-2</v>
      </c>
      <c r="Q284" s="1">
        <v>3.0994000000000001E-2</v>
      </c>
      <c r="R284" s="1">
        <v>2.2329999999999999E-2</v>
      </c>
      <c r="S284" s="1">
        <v>1.7080000000000001E-2</v>
      </c>
      <c r="T284" s="1">
        <v>1.0723E-2</v>
      </c>
      <c r="U284" s="1">
        <v>5.3930000000000002E-3</v>
      </c>
      <c r="V284" s="1">
        <v>4.62E-3</v>
      </c>
      <c r="W284" s="1">
        <v>4.9610000000000001E-3</v>
      </c>
      <c r="X284" s="1">
        <v>2.3809999999999999E-3</v>
      </c>
    </row>
    <row r="285" spans="1:24">
      <c r="A285" s="3">
        <v>1181</v>
      </c>
      <c r="B285" s="1">
        <v>9.6901000000000001E-2</v>
      </c>
      <c r="C285" s="1">
        <v>8.4798999999999999E-2</v>
      </c>
      <c r="D285" s="1">
        <v>8.2207000000000002E-2</v>
      </c>
      <c r="E285" s="1">
        <v>8.0044000000000004E-2</v>
      </c>
      <c r="F285" s="1">
        <v>7.6453999999999994E-2</v>
      </c>
      <c r="G285" s="1">
        <v>7.3901999999999995E-2</v>
      </c>
      <c r="H285" s="1">
        <v>7.0766999999999997E-2</v>
      </c>
      <c r="I285" s="1">
        <v>6.8075999999999998E-2</v>
      </c>
      <c r="J285" s="1">
        <v>6.8058999999999995E-2</v>
      </c>
      <c r="K285" s="1">
        <v>3.5584999999999999E-2</v>
      </c>
      <c r="L285" s="1">
        <v>1.8328000000000001E-2</v>
      </c>
      <c r="M285" s="1">
        <v>8.378E-3</v>
      </c>
      <c r="N285" s="1">
        <v>4.9449999999999997E-3</v>
      </c>
      <c r="O285" s="1">
        <v>2.2889999999999998E-3</v>
      </c>
      <c r="P285" s="1">
        <v>1.573E-3</v>
      </c>
      <c r="Q285" s="1">
        <v>1.5020000000000001E-3</v>
      </c>
      <c r="R285" s="1">
        <v>1.0579999999999999E-3</v>
      </c>
      <c r="S285" s="1">
        <v>1.622E-3</v>
      </c>
      <c r="T285" s="1">
        <v>1.9710000000000001E-3</v>
      </c>
      <c r="U285" s="1">
        <v>1.606E-3</v>
      </c>
      <c r="V285" s="1">
        <v>1.482E-3</v>
      </c>
      <c r="W285" s="1">
        <v>1.4649999999999999E-3</v>
      </c>
      <c r="X285" s="1">
        <v>1.224E-3</v>
      </c>
    </row>
    <row r="286" spans="1:24">
      <c r="A286" s="3">
        <v>1245</v>
      </c>
      <c r="B286" s="1">
        <v>8.7797E-2</v>
      </c>
      <c r="C286" s="1">
        <v>8.2490999999999995E-2</v>
      </c>
      <c r="D286" s="1">
        <v>8.0507999999999996E-2</v>
      </c>
      <c r="E286" s="1">
        <v>7.8521999999999995E-2</v>
      </c>
      <c r="F286" s="1">
        <v>7.6579999999999995E-2</v>
      </c>
      <c r="G286" s="1">
        <v>7.4773999999999993E-2</v>
      </c>
      <c r="H286" s="1">
        <v>7.3607000000000006E-2</v>
      </c>
      <c r="I286" s="1">
        <v>7.2106000000000003E-2</v>
      </c>
      <c r="J286" s="1">
        <v>7.2105000000000002E-2</v>
      </c>
      <c r="K286" s="1">
        <v>5.2531000000000001E-2</v>
      </c>
      <c r="L286" s="1">
        <v>3.5697E-2</v>
      </c>
      <c r="M286" s="1">
        <v>2.4213999999999999E-2</v>
      </c>
      <c r="N286" s="1">
        <v>1.6428000000000002E-2</v>
      </c>
      <c r="O286" s="1">
        <v>1.0416999999999999E-2</v>
      </c>
      <c r="P286" s="1">
        <v>7.8139999999999998E-3</v>
      </c>
      <c r="Q286" s="1">
        <v>5.1859999999999996E-3</v>
      </c>
      <c r="R286" s="1">
        <v>3.9750000000000002E-3</v>
      </c>
      <c r="S286" s="1">
        <v>2.8939999999999999E-3</v>
      </c>
      <c r="T286" s="1">
        <v>1.848E-3</v>
      </c>
      <c r="U286" s="1">
        <v>1.591E-3</v>
      </c>
      <c r="V286" s="1">
        <v>1.196E-3</v>
      </c>
      <c r="W286" s="1">
        <v>6.3500000000000004E-4</v>
      </c>
      <c r="X286" s="1">
        <v>8.9599999999999999E-4</v>
      </c>
    </row>
    <row r="287" spans="1:24">
      <c r="A287" s="3">
        <v>70</v>
      </c>
      <c r="B287" s="1">
        <v>2.9693000000000001E-2</v>
      </c>
      <c r="C287" s="1">
        <v>2.5853000000000001E-2</v>
      </c>
      <c r="D287" s="1">
        <v>4.4692000000000003E-2</v>
      </c>
      <c r="E287" s="1">
        <v>4.4840999999999999E-2</v>
      </c>
      <c r="F287" s="1">
        <v>3.7642000000000002E-2</v>
      </c>
      <c r="G287" s="1">
        <v>3.2212999999999999E-2</v>
      </c>
      <c r="H287" s="1">
        <v>2.7366000000000001E-2</v>
      </c>
      <c r="I287" s="1">
        <v>2.3130999999999999E-2</v>
      </c>
      <c r="J287" s="1">
        <v>2.3123999999999999E-2</v>
      </c>
      <c r="K287" s="1">
        <v>3.7280000000000001E-2</v>
      </c>
      <c r="L287" s="1">
        <v>3.4636E-2</v>
      </c>
      <c r="M287" s="1">
        <v>4.3819999999999998E-2</v>
      </c>
      <c r="N287" s="1">
        <v>1.4736000000000001E-2</v>
      </c>
      <c r="O287" s="1">
        <v>3.9175000000000001E-2</v>
      </c>
      <c r="P287" s="1">
        <v>4.7511999999999999E-2</v>
      </c>
      <c r="Q287" s="1">
        <v>6.5856999999999999E-2</v>
      </c>
      <c r="R287" s="1">
        <v>6.0199000000000003E-2</v>
      </c>
      <c r="S287" s="1">
        <v>3.6385000000000001E-2</v>
      </c>
      <c r="T287" s="1">
        <v>5.7645000000000002E-2</v>
      </c>
      <c r="U287" s="1">
        <v>7.1234000000000006E-2</v>
      </c>
      <c r="V287" s="1">
        <v>5.3929999999999999E-2</v>
      </c>
      <c r="W287" s="1">
        <v>8.3549999999999999E-2</v>
      </c>
      <c r="X287" s="1">
        <v>7.3180999999999996E-2</v>
      </c>
    </row>
    <row r="288" spans="1:24">
      <c r="A288" s="3">
        <v>380</v>
      </c>
      <c r="B288" s="1">
        <v>2.0205000000000001E-2</v>
      </c>
      <c r="C288" s="1">
        <v>1.8223E-2</v>
      </c>
      <c r="D288" s="1">
        <v>1.6433E-2</v>
      </c>
      <c r="E288" s="1">
        <v>1.4951000000000001E-2</v>
      </c>
      <c r="F288" s="1">
        <v>1.6712999999999999E-2</v>
      </c>
      <c r="G288" s="1">
        <v>1.7350999999999998E-2</v>
      </c>
      <c r="H288" s="1">
        <v>1.7159000000000001E-2</v>
      </c>
      <c r="I288" s="1">
        <v>1.6934000000000001E-2</v>
      </c>
      <c r="J288" s="1">
        <v>1.6944000000000001E-2</v>
      </c>
      <c r="K288" s="1">
        <v>2.0160000000000001E-2</v>
      </c>
      <c r="L288" s="1">
        <v>1.4566000000000001E-2</v>
      </c>
      <c r="M288" s="1">
        <v>1.6400999999999999E-2</v>
      </c>
      <c r="N288" s="1">
        <v>1.7222999999999999E-2</v>
      </c>
      <c r="O288" s="1">
        <v>1.4983E-2</v>
      </c>
      <c r="P288" s="1">
        <v>2.0226999999999998E-2</v>
      </c>
      <c r="Q288" s="1">
        <v>2.2550000000000001E-2</v>
      </c>
      <c r="R288" s="1">
        <v>2.0624E-2</v>
      </c>
      <c r="S288" s="1">
        <v>1.6583000000000001E-2</v>
      </c>
      <c r="T288" s="1">
        <v>1.7649999999999999E-2</v>
      </c>
      <c r="U288" s="1">
        <v>1.6323000000000001E-2</v>
      </c>
      <c r="V288" s="1">
        <v>2.0007E-2</v>
      </c>
      <c r="W288" s="1">
        <v>1.6919E-2</v>
      </c>
      <c r="X288" s="1">
        <v>1.9349999999999999E-2</v>
      </c>
    </row>
    <row r="289" spans="1:11">
      <c r="A289" s="1"/>
    </row>
    <row r="290" spans="1:11">
      <c r="I290" s="5" t="s">
        <v>9</v>
      </c>
      <c r="J290" s="5" t="s">
        <v>17</v>
      </c>
      <c r="K290" s="5" t="s">
        <v>18</v>
      </c>
    </row>
    <row r="291" spans="1:11">
      <c r="I291" s="6">
        <v>884.5</v>
      </c>
      <c r="J291" s="6">
        <v>0.11</v>
      </c>
      <c r="K291" s="9" t="s">
        <v>16</v>
      </c>
    </row>
    <row r="292" spans="1:11">
      <c r="I292" s="8">
        <v>1181</v>
      </c>
      <c r="J292" s="8">
        <v>0.01</v>
      </c>
      <c r="K292" s="7">
        <f>LOG(I292/884.5,2^(1/1200))</f>
        <v>500.48990004804756</v>
      </c>
    </row>
    <row r="293" spans="1:11">
      <c r="I293" s="8">
        <v>1245</v>
      </c>
      <c r="J293" s="6">
        <v>0.02</v>
      </c>
      <c r="K293" s="10">
        <f>LOG(I293/884.5,2^(1/1200))</f>
        <v>591.85403311799246</v>
      </c>
    </row>
    <row r="294" spans="1:11">
      <c r="I294" s="8">
        <v>70</v>
      </c>
      <c r="J294" s="9">
        <v>0.02</v>
      </c>
      <c r="K294" s="7">
        <f>LOG(I294/884.5,2^(1/1200))</f>
        <v>-4391.3223788946698</v>
      </c>
    </row>
    <row r="295" spans="1:11">
      <c r="I295" s="8">
        <v>380</v>
      </c>
      <c r="J295" s="9">
        <v>0.02</v>
      </c>
      <c r="K295" s="7">
        <f>LOG(I295/884.5,2^(1/1200))</f>
        <v>-1462.6352692314392</v>
      </c>
    </row>
    <row r="307" spans="1:34">
      <c r="A307" s="3" t="s">
        <v>41</v>
      </c>
    </row>
    <row r="308" spans="1:34">
      <c r="A308" s="1" t="s">
        <v>13</v>
      </c>
      <c r="C308" s="1" t="s">
        <v>42</v>
      </c>
      <c r="E308" s="2" t="s">
        <v>45</v>
      </c>
      <c r="F308" s="22">
        <f>MAX(B309:AH309)+0.1</f>
        <v>5</v>
      </c>
    </row>
    <row r="309" spans="1:34" s="4" customFormat="1">
      <c r="A309" s="3" t="s">
        <v>1</v>
      </c>
      <c r="B309" s="3">
        <v>1.2494E-2</v>
      </c>
      <c r="C309" s="3">
        <v>2.4989000000000001E-2</v>
      </c>
      <c r="D309" s="3">
        <v>3.7483000000000002E-2</v>
      </c>
      <c r="E309" s="3">
        <v>4.9977000000000001E-2</v>
      </c>
      <c r="F309" s="3">
        <v>6.2472E-2</v>
      </c>
      <c r="G309" s="3">
        <v>7.4966000000000005E-2</v>
      </c>
      <c r="H309" s="3">
        <v>8.7459999999999996E-2</v>
      </c>
      <c r="I309" s="3">
        <v>9.9955000000000002E-2</v>
      </c>
      <c r="J309" s="3">
        <v>0.1</v>
      </c>
      <c r="K309" s="3">
        <v>0.3</v>
      </c>
      <c r="L309" s="3">
        <v>0.5</v>
      </c>
      <c r="M309" s="3">
        <v>0.7</v>
      </c>
      <c r="N309" s="3">
        <v>0.9</v>
      </c>
      <c r="O309" s="3">
        <v>1.1000000000000001</v>
      </c>
      <c r="P309" s="3">
        <v>1.3</v>
      </c>
      <c r="Q309" s="3">
        <v>1.5</v>
      </c>
      <c r="R309" s="3">
        <v>1.7</v>
      </c>
      <c r="S309" s="3">
        <v>1.9</v>
      </c>
      <c r="T309" s="3">
        <v>2.1</v>
      </c>
      <c r="U309" s="3">
        <v>2.2999999999999998</v>
      </c>
      <c r="V309" s="3">
        <v>2.5</v>
      </c>
      <c r="W309" s="3">
        <v>2.7</v>
      </c>
      <c r="X309" s="3">
        <v>2.9</v>
      </c>
      <c r="Y309" s="3">
        <v>3.1</v>
      </c>
      <c r="Z309" s="3">
        <v>3.3</v>
      </c>
      <c r="AA309" s="3">
        <v>3.5</v>
      </c>
      <c r="AB309" s="3">
        <v>3.7</v>
      </c>
      <c r="AC309" s="3">
        <v>3.9</v>
      </c>
      <c r="AD309" s="3">
        <v>4.0999999999999996</v>
      </c>
      <c r="AE309" s="3">
        <v>4.3</v>
      </c>
      <c r="AF309" s="3">
        <v>4.5</v>
      </c>
      <c r="AG309" s="3">
        <v>4.7</v>
      </c>
      <c r="AH309" s="3">
        <v>4.9000000000000004</v>
      </c>
    </row>
    <row r="310" spans="1:34">
      <c r="A310" s="3">
        <v>940.5</v>
      </c>
      <c r="B310" s="1">
        <v>11.846323</v>
      </c>
      <c r="C310" s="1">
        <v>12.101845000000001</v>
      </c>
      <c r="D310" s="1">
        <v>13.225949</v>
      </c>
      <c r="E310" s="1">
        <v>13.347109</v>
      </c>
      <c r="F310" s="1">
        <v>13.001568000000001</v>
      </c>
      <c r="G310" s="1">
        <v>12.55799</v>
      </c>
      <c r="H310" s="1">
        <v>12.049818999999999</v>
      </c>
      <c r="I310" s="1">
        <v>11.512143</v>
      </c>
      <c r="J310" s="1">
        <v>11.510465</v>
      </c>
      <c r="K310" s="1">
        <v>6.7749009999999998</v>
      </c>
      <c r="L310" s="1">
        <v>5.9231170000000004</v>
      </c>
      <c r="M310" s="1">
        <v>4.2544750000000002</v>
      </c>
      <c r="N310" s="1">
        <v>3.0094729999999998</v>
      </c>
      <c r="O310" s="1">
        <v>2.0900379999999998</v>
      </c>
      <c r="P310" s="1">
        <v>1.4333990000000001</v>
      </c>
      <c r="Q310" s="1">
        <v>0.97370599999999996</v>
      </c>
      <c r="R310" s="1">
        <v>0.64588500000000004</v>
      </c>
      <c r="S310" s="1">
        <v>0.42798900000000001</v>
      </c>
      <c r="T310" s="1">
        <v>0.28900399999999998</v>
      </c>
      <c r="U310" s="1">
        <v>0.188171</v>
      </c>
      <c r="V310" s="1">
        <v>0.11654200000000001</v>
      </c>
      <c r="W310" s="1">
        <v>7.0388000000000006E-2</v>
      </c>
      <c r="X310" s="1">
        <v>5.2329000000000001E-2</v>
      </c>
      <c r="Y310" s="1">
        <v>3.6933000000000001E-2</v>
      </c>
      <c r="Z310" s="1">
        <v>3.1543000000000002E-2</v>
      </c>
      <c r="AA310" s="1">
        <v>2.0081000000000002E-2</v>
      </c>
      <c r="AB310" s="1">
        <v>1.7197E-2</v>
      </c>
      <c r="AC310" s="1">
        <v>1.2569E-2</v>
      </c>
      <c r="AD310" s="1">
        <v>1.0121E-2</v>
      </c>
      <c r="AE310" s="1">
        <v>7.5009999999999999E-3</v>
      </c>
      <c r="AF310" s="1">
        <v>7.6309999999999998E-3</v>
      </c>
      <c r="AG310" s="1">
        <v>4.4660000000000004E-3</v>
      </c>
      <c r="AH310" s="1">
        <v>3.7450000000000001E-3</v>
      </c>
    </row>
    <row r="311" spans="1:34">
      <c r="A311" s="3">
        <v>1150</v>
      </c>
      <c r="B311" s="1">
        <v>7.2052550000000002</v>
      </c>
      <c r="C311" s="1">
        <v>7.0034619999999999</v>
      </c>
      <c r="D311" s="1">
        <v>6.3941420000000004</v>
      </c>
      <c r="E311" s="1">
        <v>6.0858379999999999</v>
      </c>
      <c r="F311" s="1">
        <v>5.6139580000000002</v>
      </c>
      <c r="G311" s="1">
        <v>5.0267400000000002</v>
      </c>
      <c r="H311" s="1">
        <v>4.4541360000000001</v>
      </c>
      <c r="I311" s="1">
        <v>3.9958870000000002</v>
      </c>
      <c r="J311" s="1">
        <v>3.993954</v>
      </c>
      <c r="K311" s="1">
        <v>0.86435200000000001</v>
      </c>
      <c r="L311" s="1">
        <v>0.16697600000000001</v>
      </c>
      <c r="M311" s="1">
        <v>2.6558999999999999E-2</v>
      </c>
      <c r="N311" s="1">
        <v>6.3689999999999997E-3</v>
      </c>
      <c r="O311" s="1">
        <v>4.6870000000000002E-3</v>
      </c>
      <c r="P311" s="1">
        <v>3.5279999999999999E-3</v>
      </c>
      <c r="Q311" s="1">
        <v>1.8550000000000001E-3</v>
      </c>
      <c r="R311" s="1">
        <v>2.1259999999999999E-3</v>
      </c>
      <c r="S311" s="1">
        <v>2.114E-3</v>
      </c>
      <c r="T311" s="1">
        <v>1.8370000000000001E-3</v>
      </c>
      <c r="U311" s="1">
        <v>1.8580000000000001E-3</v>
      </c>
      <c r="V311" s="1">
        <v>2.8839999999999998E-3</v>
      </c>
      <c r="W311" s="1">
        <v>2.6069999999999999E-3</v>
      </c>
      <c r="X311" s="1">
        <v>1.9120000000000001E-3</v>
      </c>
      <c r="Y311" s="1">
        <v>2.1510000000000001E-3</v>
      </c>
      <c r="Z311" s="1">
        <v>2.5460000000000001E-3</v>
      </c>
      <c r="AA311" s="1">
        <v>4.6909999999999999E-3</v>
      </c>
      <c r="AB311" s="1">
        <v>3.0149999999999999E-3</v>
      </c>
      <c r="AC311" s="1">
        <v>2.2169999999999998E-3</v>
      </c>
      <c r="AD311" s="1">
        <v>1.928E-3</v>
      </c>
      <c r="AE311" s="1">
        <v>1.8E-3</v>
      </c>
      <c r="AF311" s="1">
        <v>2.9399999999999999E-3</v>
      </c>
      <c r="AG311" s="1">
        <v>1.9269999999999999E-3</v>
      </c>
      <c r="AH311" s="1">
        <v>1.2539999999999999E-3</v>
      </c>
    </row>
    <row r="312" spans="1:34">
      <c r="A312" s="3">
        <v>1194.5</v>
      </c>
      <c r="B312" s="1">
        <v>5.7445110000000001</v>
      </c>
      <c r="C312" s="1">
        <v>1.902363</v>
      </c>
      <c r="D312" s="1">
        <v>0.65776500000000004</v>
      </c>
      <c r="E312" s="1">
        <v>0.55160500000000001</v>
      </c>
      <c r="F312" s="1">
        <v>0.600522</v>
      </c>
      <c r="G312" s="1">
        <v>0.62521300000000002</v>
      </c>
      <c r="H312" s="1">
        <v>0.60422799999999999</v>
      </c>
      <c r="I312" s="1">
        <v>0.573295</v>
      </c>
      <c r="J312" s="1">
        <v>0.57394800000000001</v>
      </c>
      <c r="K312" s="1">
        <v>0.27865400000000001</v>
      </c>
      <c r="L312" s="1">
        <v>0.11869</v>
      </c>
      <c r="M312" s="1">
        <v>4.4766E-2</v>
      </c>
      <c r="N312" s="1">
        <v>2.0277E-2</v>
      </c>
      <c r="O312" s="1">
        <v>7.7710000000000001E-3</v>
      </c>
      <c r="P312" s="1">
        <v>4.0359999999999997E-3</v>
      </c>
      <c r="Q312" s="1">
        <v>3.2929999999999999E-3</v>
      </c>
      <c r="R312" s="1">
        <v>1.49E-3</v>
      </c>
      <c r="S312" s="1">
        <v>2.2200000000000002E-3</v>
      </c>
      <c r="T312" s="1">
        <v>1.201E-3</v>
      </c>
      <c r="U312" s="1">
        <v>2.405E-3</v>
      </c>
      <c r="V312" s="1">
        <v>4.8869999999999999E-3</v>
      </c>
      <c r="W312" s="1">
        <v>1.529E-3</v>
      </c>
      <c r="X312" s="1">
        <v>2.0100000000000001E-3</v>
      </c>
      <c r="Y312" s="1">
        <v>1.9559999999999998E-3</v>
      </c>
      <c r="Z312" s="1">
        <v>2.5460000000000001E-3</v>
      </c>
      <c r="AA312" s="1">
        <v>3.1779999999999998E-3</v>
      </c>
      <c r="AB312" s="1">
        <v>1.6609999999999999E-3</v>
      </c>
      <c r="AC312" s="1">
        <v>1.4090000000000001E-3</v>
      </c>
      <c r="AD312" s="1">
        <v>1.4940000000000001E-3</v>
      </c>
      <c r="AE312" s="1">
        <v>1.5709999999999999E-3</v>
      </c>
      <c r="AF312" s="1">
        <v>2.5820000000000001E-3</v>
      </c>
      <c r="AG312" s="1">
        <v>1.8940000000000001E-3</v>
      </c>
      <c r="AH312" s="1">
        <v>2.7850000000000001E-3</v>
      </c>
    </row>
    <row r="313" spans="1:34">
      <c r="A313" s="1"/>
    </row>
    <row r="314" spans="1:34">
      <c r="I314" s="5" t="s">
        <v>9</v>
      </c>
      <c r="J314" s="5" t="s">
        <v>17</v>
      </c>
      <c r="K314" s="5" t="s">
        <v>18</v>
      </c>
    </row>
    <row r="315" spans="1:34">
      <c r="I315" s="6">
        <v>940.5</v>
      </c>
      <c r="J315" s="5">
        <v>2.69</v>
      </c>
      <c r="K315" s="9" t="s">
        <v>16</v>
      </c>
    </row>
    <row r="316" spans="1:34">
      <c r="I316" s="8">
        <v>1150</v>
      </c>
      <c r="J316" s="5">
        <v>0.14000000000000001</v>
      </c>
      <c r="K316" s="10">
        <f>LOG(I316/940.5,2^(1/1200))</f>
        <v>348.1608147702571</v>
      </c>
    </row>
    <row r="317" spans="1:34">
      <c r="I317" s="8">
        <v>1194.5</v>
      </c>
      <c r="J317" s="9">
        <v>0.05</v>
      </c>
      <c r="K317" s="7">
        <f>LOG(I317/940.5,2^(1/1200))</f>
        <v>413.88840591977191</v>
      </c>
    </row>
    <row r="331" spans="1:29">
      <c r="A331" s="3" t="s">
        <v>43</v>
      </c>
    </row>
    <row r="332" spans="1:29">
      <c r="A332" s="1" t="s">
        <v>14</v>
      </c>
      <c r="C332" s="1" t="s">
        <v>44</v>
      </c>
      <c r="E332" s="2" t="s">
        <v>45</v>
      </c>
      <c r="F332" s="22">
        <f>MAX(B333:AH333)+0.1</f>
        <v>4</v>
      </c>
    </row>
    <row r="333" spans="1:29" s="4" customFormat="1">
      <c r="A333" s="3" t="s">
        <v>1</v>
      </c>
      <c r="B333" s="3">
        <v>1.2494E-2</v>
      </c>
      <c r="C333" s="3">
        <v>2.4989000000000001E-2</v>
      </c>
      <c r="D333" s="3">
        <v>3.7483000000000002E-2</v>
      </c>
      <c r="E333" s="3">
        <v>4.9977000000000001E-2</v>
      </c>
      <c r="F333" s="3">
        <v>6.2472E-2</v>
      </c>
      <c r="G333" s="3">
        <v>7.4966000000000005E-2</v>
      </c>
      <c r="H333" s="3">
        <v>8.7459999999999996E-2</v>
      </c>
      <c r="I333" s="3">
        <v>9.9955000000000002E-2</v>
      </c>
      <c r="J333" s="3">
        <v>0.1</v>
      </c>
      <c r="K333" s="3">
        <v>0.3</v>
      </c>
      <c r="L333" s="3">
        <v>0.5</v>
      </c>
      <c r="M333" s="3">
        <v>0.7</v>
      </c>
      <c r="N333" s="3">
        <v>0.9</v>
      </c>
      <c r="O333" s="3">
        <v>1.1000000000000001</v>
      </c>
      <c r="P333" s="3">
        <v>1.3</v>
      </c>
      <c r="Q333" s="3">
        <v>1.5</v>
      </c>
      <c r="R333" s="3">
        <v>1.7</v>
      </c>
      <c r="S333" s="3">
        <v>1.9</v>
      </c>
      <c r="T333" s="3">
        <v>2.1</v>
      </c>
      <c r="U333" s="3">
        <v>2.2999999999999998</v>
      </c>
      <c r="V333" s="3">
        <v>2.5</v>
      </c>
      <c r="W333" s="3">
        <v>2.7</v>
      </c>
      <c r="X333" s="3">
        <v>2.9</v>
      </c>
      <c r="Y333" s="3">
        <v>3.1</v>
      </c>
      <c r="Z333" s="3">
        <v>3.3</v>
      </c>
      <c r="AA333" s="3">
        <v>3.5</v>
      </c>
      <c r="AB333" s="3">
        <v>3.7</v>
      </c>
      <c r="AC333" s="3">
        <v>3.9</v>
      </c>
    </row>
    <row r="334" spans="1:29">
      <c r="A334" s="3">
        <v>1058</v>
      </c>
      <c r="B334" s="1">
        <v>19.38654</v>
      </c>
      <c r="C334" s="1">
        <v>17.465852000000002</v>
      </c>
      <c r="D334" s="1">
        <v>15.303144</v>
      </c>
      <c r="E334" s="1">
        <v>13.716556000000001</v>
      </c>
      <c r="F334" s="1">
        <v>12.380940000000001</v>
      </c>
      <c r="G334" s="1">
        <v>11.509893999999999</v>
      </c>
      <c r="H334" s="1">
        <v>11.025649</v>
      </c>
      <c r="I334" s="1">
        <v>10.812372</v>
      </c>
      <c r="J334" s="1">
        <v>10.811218</v>
      </c>
      <c r="K334" s="1">
        <v>8.1307829999999992</v>
      </c>
      <c r="L334" s="1">
        <v>3.9956589999999998</v>
      </c>
      <c r="M334" s="1">
        <v>2.4655179999999999</v>
      </c>
      <c r="N334" s="1">
        <v>1.5904590000000001</v>
      </c>
      <c r="O334" s="1">
        <v>1.0544500000000001</v>
      </c>
      <c r="P334" s="1">
        <v>0.70083899999999999</v>
      </c>
      <c r="Q334" s="1">
        <v>0.46397100000000002</v>
      </c>
      <c r="R334" s="1">
        <v>0.30563699999999999</v>
      </c>
      <c r="S334" s="1">
        <v>0.20302999999999999</v>
      </c>
      <c r="T334" s="1">
        <v>0.13619500000000001</v>
      </c>
      <c r="U334" s="1">
        <v>8.6885000000000004E-2</v>
      </c>
      <c r="V334" s="1">
        <v>5.7186000000000001E-2</v>
      </c>
      <c r="W334" s="1">
        <v>3.8267000000000002E-2</v>
      </c>
      <c r="X334" s="1">
        <v>2.4781999999999998E-2</v>
      </c>
      <c r="Y334" s="1">
        <v>1.5063999999999999E-2</v>
      </c>
      <c r="Z334" s="1">
        <v>1.0330000000000001E-2</v>
      </c>
      <c r="AA334" s="1">
        <v>7.0850000000000002E-3</v>
      </c>
      <c r="AB334" s="1">
        <v>4.1019999999999997E-3</v>
      </c>
      <c r="AC334" s="1">
        <v>2.9129999999999998E-3</v>
      </c>
    </row>
    <row r="335" spans="1:29">
      <c r="A335" s="3">
        <v>1386.5</v>
      </c>
      <c r="B335" s="1">
        <v>0.93716699999999997</v>
      </c>
      <c r="C335" s="1">
        <v>0.59390600000000004</v>
      </c>
      <c r="D335" s="1">
        <v>0.49082900000000002</v>
      </c>
      <c r="E335" s="1">
        <v>0.43803700000000001</v>
      </c>
      <c r="F335" s="1">
        <v>0.44510699999999997</v>
      </c>
      <c r="G335" s="1">
        <v>0.49559799999999998</v>
      </c>
      <c r="H335" s="1">
        <v>0.54967299999999997</v>
      </c>
      <c r="I335" s="1">
        <v>0.59107699999999996</v>
      </c>
      <c r="J335" s="1">
        <v>0.59107799999999999</v>
      </c>
      <c r="K335" s="1">
        <v>0.54594100000000001</v>
      </c>
      <c r="L335" s="1">
        <v>0.42034700000000003</v>
      </c>
      <c r="M335" s="1">
        <v>0.19336800000000001</v>
      </c>
      <c r="N335" s="1">
        <v>0.109662</v>
      </c>
      <c r="O335" s="1">
        <v>9.0355000000000005E-2</v>
      </c>
      <c r="P335" s="1">
        <v>4.9016999999999998E-2</v>
      </c>
      <c r="Q335" s="1">
        <v>2.5085E-2</v>
      </c>
      <c r="R335" s="1">
        <v>2.3462E-2</v>
      </c>
      <c r="S335" s="1">
        <v>1.1986999999999999E-2</v>
      </c>
      <c r="T335" s="1">
        <v>6.2740000000000001E-3</v>
      </c>
      <c r="U335" s="1">
        <v>5.4159999999999998E-3</v>
      </c>
      <c r="V335" s="1">
        <v>4.431E-3</v>
      </c>
      <c r="W335" s="1">
        <v>1.3389999999999999E-3</v>
      </c>
      <c r="X335" s="1">
        <v>1.291E-3</v>
      </c>
      <c r="Y335" s="1">
        <v>1.0369999999999999E-3</v>
      </c>
      <c r="Z335" s="1">
        <v>6.3400000000000001E-4</v>
      </c>
      <c r="AA335" s="1">
        <v>5.9599999999999996E-4</v>
      </c>
      <c r="AB335" s="1">
        <v>1.1180000000000001E-3</v>
      </c>
      <c r="AC335" s="1">
        <v>7.6199999999999998E-4</v>
      </c>
    </row>
    <row r="336" spans="1:29">
      <c r="A336" s="3">
        <v>73.5</v>
      </c>
      <c r="B336" s="1">
        <v>0.51506099999999999</v>
      </c>
      <c r="C336" s="1">
        <v>0.31070399999999998</v>
      </c>
      <c r="D336" s="1">
        <v>0.22079599999999999</v>
      </c>
      <c r="E336" s="1">
        <v>0.21906400000000001</v>
      </c>
      <c r="F336" s="1">
        <v>0.211725</v>
      </c>
      <c r="G336" s="1">
        <v>0.198631</v>
      </c>
      <c r="H336" s="1">
        <v>0.17749899999999999</v>
      </c>
      <c r="I336" s="1">
        <v>0.143262</v>
      </c>
      <c r="J336" s="1">
        <v>0.143091</v>
      </c>
      <c r="K336" s="1">
        <v>0.121306</v>
      </c>
      <c r="L336" s="1">
        <v>9.2666999999999999E-2</v>
      </c>
      <c r="M336" s="1">
        <v>9.7008999999999998E-2</v>
      </c>
      <c r="N336" s="1">
        <v>0.142625</v>
      </c>
      <c r="O336" s="1">
        <v>0.12561600000000001</v>
      </c>
      <c r="P336" s="1">
        <v>8.7826000000000001E-2</v>
      </c>
      <c r="Q336" s="1">
        <v>4.8655999999999998E-2</v>
      </c>
      <c r="R336" s="1">
        <v>2.4982000000000001E-2</v>
      </c>
      <c r="S336" s="1">
        <v>3.9498999999999999E-2</v>
      </c>
      <c r="T336" s="1">
        <v>4.0958000000000001E-2</v>
      </c>
      <c r="U336" s="1">
        <v>3.2289999999999999E-2</v>
      </c>
      <c r="V336" s="1">
        <v>2.1259E-2</v>
      </c>
      <c r="W336" s="1">
        <v>3.0657E-2</v>
      </c>
      <c r="X336" s="1">
        <v>3.7846999999999999E-2</v>
      </c>
      <c r="Y336" s="1">
        <v>5.2053000000000002E-2</v>
      </c>
      <c r="Z336" s="1">
        <v>4.5763999999999999E-2</v>
      </c>
      <c r="AA336" s="1">
        <v>3.2211999999999998E-2</v>
      </c>
      <c r="AB336" s="1">
        <v>4.768E-2</v>
      </c>
      <c r="AC336" s="1">
        <v>8.0638000000000001E-2</v>
      </c>
    </row>
    <row r="337" spans="1:11">
      <c r="A337" s="1"/>
    </row>
    <row r="338" spans="1:11">
      <c r="I338" s="5" t="s">
        <v>9</v>
      </c>
      <c r="J338" s="5" t="s">
        <v>17</v>
      </c>
      <c r="K338" s="5" t="s">
        <v>18</v>
      </c>
    </row>
    <row r="339" spans="1:11">
      <c r="I339" s="6">
        <v>1058</v>
      </c>
      <c r="J339" s="5">
        <v>1.95</v>
      </c>
      <c r="K339" s="9" t="s">
        <v>16</v>
      </c>
    </row>
    <row r="340" spans="1:11">
      <c r="I340" s="8">
        <v>1386.5</v>
      </c>
      <c r="J340" s="5">
        <v>0.15</v>
      </c>
      <c r="K340" s="20">
        <f>LOG(I340/1058,2^(1/1200))</f>
        <v>468.12958671055185</v>
      </c>
    </row>
    <row r="341" spans="1:11">
      <c r="I341" s="8">
        <v>73.5</v>
      </c>
      <c r="J341" s="9">
        <v>0.09</v>
      </c>
      <c r="K341" s="21">
        <f>LOG(I341/1058,2^(1/1200))</f>
        <v>-4616.9418807332768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York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Rahn</dc:creator>
  <cp:lastModifiedBy>Jay Rahn</cp:lastModifiedBy>
  <dcterms:created xsi:type="dcterms:W3CDTF">2015-09-09T22:46:51Z</dcterms:created>
  <dcterms:modified xsi:type="dcterms:W3CDTF">2015-10-21T18:35:04Z</dcterms:modified>
</cp:coreProperties>
</file>