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_prob3\final material\"/>
    </mc:Choice>
  </mc:AlternateContent>
  <bookViews>
    <workbookView xWindow="0" yWindow="0" windowWidth="28800" windowHeight="12300"/>
  </bookViews>
  <sheets>
    <sheet name="Computing Mean and Variance" sheetId="1" r:id="rId1"/>
    <sheet name="Binomial" sheetId="2" r:id="rId2"/>
    <sheet name="Poiss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3" i="3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" i="2"/>
  <c r="H4" i="2"/>
  <c r="H5" i="2"/>
  <c r="H6" i="2"/>
  <c r="H7" i="2"/>
  <c r="H8" i="2"/>
  <c r="H9" i="2"/>
  <c r="H10" i="2"/>
  <c r="H11" i="2"/>
  <c r="H12" i="2"/>
  <c r="H13" i="2"/>
  <c r="H3" i="2"/>
  <c r="D4" i="2"/>
  <c r="D5" i="2"/>
  <c r="D6" i="2"/>
  <c r="D7" i="2"/>
  <c r="D8" i="2"/>
  <c r="D9" i="2"/>
  <c r="D10" i="2"/>
  <c r="D11" i="2"/>
  <c r="D12" i="2"/>
  <c r="D13" i="2"/>
  <c r="D3" i="2"/>
  <c r="H12" i="1"/>
  <c r="H3" i="1"/>
  <c r="H4" i="1"/>
  <c r="H5" i="1"/>
  <c r="H6" i="1"/>
  <c r="H7" i="1"/>
  <c r="H8" i="1"/>
  <c r="H9" i="1"/>
  <c r="H10" i="1"/>
  <c r="H11" i="1"/>
  <c r="H2" i="1"/>
  <c r="O22" i="1"/>
  <c r="N2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" i="1"/>
  <c r="M2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" i="1"/>
  <c r="E12" i="1"/>
  <c r="D12" i="1"/>
  <c r="D3" i="1"/>
  <c r="D4" i="1"/>
  <c r="D5" i="1"/>
  <c r="D6" i="1"/>
  <c r="D7" i="1"/>
  <c r="D8" i="1"/>
  <c r="D9" i="1"/>
  <c r="D10" i="1"/>
  <c r="D11" i="1"/>
  <c r="D2" i="1"/>
  <c r="C12" i="1"/>
  <c r="C9" i="1"/>
  <c r="C3" i="1"/>
  <c r="C4" i="1"/>
  <c r="C5" i="1"/>
  <c r="C6" i="1"/>
  <c r="C7" i="1"/>
  <c r="C8" i="1"/>
  <c r="C10" i="1"/>
  <c r="C11" i="1"/>
  <c r="C2" i="1"/>
  <c r="B12" i="1"/>
</calcChain>
</file>

<file path=xl/sharedStrings.xml><?xml version="1.0" encoding="utf-8"?>
<sst xmlns="http://schemas.openxmlformats.org/spreadsheetml/2006/main" count="29" uniqueCount="23">
  <si>
    <t>p(x)</t>
  </si>
  <si>
    <t>x</t>
  </si>
  <si>
    <t>xp(x)</t>
  </si>
  <si>
    <t>(x^2)*p(x)</t>
  </si>
  <si>
    <t>n</t>
  </si>
  <si>
    <t>p</t>
  </si>
  <si>
    <t>λ</t>
  </si>
  <si>
    <t>Binomial parameters</t>
  </si>
  <si>
    <t>pmf (n=10, p=0.2)</t>
  </si>
  <si>
    <t>pmf (n=30, p=0.2)</t>
  </si>
  <si>
    <t>cdf (n=10, p=0.2)</t>
  </si>
  <si>
    <t>cdf (n=30, p=0.2)</t>
  </si>
  <si>
    <t>Binomial pmf</t>
  </si>
  <si>
    <t>Binomial cdf</t>
  </si>
  <si>
    <t>Poisson parameters</t>
  </si>
  <si>
    <t>Poisson pmf</t>
  </si>
  <si>
    <r>
      <t>pmf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5)</t>
    </r>
  </si>
  <si>
    <r>
      <t>pmf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12)</t>
    </r>
  </si>
  <si>
    <t>Poisson cdf</t>
  </si>
  <si>
    <r>
      <t>cdf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5)</t>
    </r>
  </si>
  <si>
    <r>
      <t>cdf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12)</t>
    </r>
  </si>
  <si>
    <t>x^(1/2)</t>
  </si>
  <si>
    <t>x^(1/2)*p(x)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</si>
</sst>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Binomial pmf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Binomial!$D$2</c:f>
              <c:strCache>
                <c:ptCount val="1"/>
                <c:pt idx="0">
                  <c:v>pmf (n=10, p=0.2)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Binomial!$C$3:$C$33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xVal>
          <c:yVal>
            <c:numRef>
              <c:f>Binomial!$D$3:$D$33</c:f>
              <c:numCache>
                <c:formatCode>General</c:formatCode>
                <c:ptCount val="31"/>
                <c:pt idx="0">
                  <c:v>0.1073741824</c:v>
                </c:pt>
                <c:pt idx="1">
                  <c:v>0.26843545600000002</c:v>
                </c:pt>
                <c:pt idx="2">
                  <c:v>0.3019898880000001</c:v>
                </c:pt>
                <c:pt idx="3">
                  <c:v>0.20132659200000003</c:v>
                </c:pt>
                <c:pt idx="4">
                  <c:v>8.8080384000000025E-2</c:v>
                </c:pt>
                <c:pt idx="5">
                  <c:v>2.6424115200000015E-2</c:v>
                </c:pt>
                <c:pt idx="6">
                  <c:v>5.5050240000000016E-3</c:v>
                </c:pt>
                <c:pt idx="7">
                  <c:v>7.8643199999999956E-4</c:v>
                </c:pt>
                <c:pt idx="8">
                  <c:v>7.3728000000000132E-5</c:v>
                </c:pt>
                <c:pt idx="9">
                  <c:v>4.0959999999999935E-6</c:v>
                </c:pt>
                <c:pt idx="10">
                  <c:v>1.0240000000000004E-7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65-4FAA-9832-AD4A89F2999C}"/>
            </c:ext>
          </c:extLst>
        </c:ser>
        <c:ser>
          <c:idx val="1"/>
          <c:order val="1"/>
          <c:tx>
            <c:strRef>
              <c:f>Binomial!$E$2</c:f>
              <c:strCache>
                <c:ptCount val="1"/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Binomial!$C$3:$C$33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xVal>
          <c:yVal>
            <c:numRef>
              <c:f>Binomial!$E$3:$E$33</c:f>
              <c:numCache>
                <c:formatCode>General</c:formatCode>
                <c:ptCount val="3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65-4FAA-9832-AD4A89F2999C}"/>
            </c:ext>
          </c:extLst>
        </c:ser>
        <c:ser>
          <c:idx val="2"/>
          <c:order val="2"/>
          <c:tx>
            <c:strRef>
              <c:f>Binomial!$F$2</c:f>
              <c:strCache>
                <c:ptCount val="1"/>
                <c:pt idx="0">
                  <c:v>pmf (n=30, p=0.2)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Binomial!$C$3:$C$33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xVal>
          <c:yVal>
            <c:numRef>
              <c:f>Binomial!$F$3:$F$33</c:f>
              <c:numCache>
                <c:formatCode>General</c:formatCode>
                <c:ptCount val="31"/>
                <c:pt idx="0">
                  <c:v>1.2379400392853797E-3</c:v>
                </c:pt>
                <c:pt idx="1">
                  <c:v>9.2845502946403528E-3</c:v>
                </c:pt>
                <c:pt idx="2">
                  <c:v>3.3656494818071314E-2</c:v>
                </c:pt>
                <c:pt idx="3">
                  <c:v>7.8531821242166289E-2</c:v>
                </c:pt>
                <c:pt idx="4">
                  <c:v>0.13252244834615567</c:v>
                </c:pt>
                <c:pt idx="5">
                  <c:v>0.17227918285000238</c:v>
                </c:pt>
                <c:pt idx="6">
                  <c:v>0.17945748213541912</c:v>
                </c:pt>
                <c:pt idx="7">
                  <c:v>0.1538206989732164</c:v>
                </c:pt>
                <c:pt idx="8">
                  <c:v>0.11055862738699927</c:v>
                </c:pt>
                <c:pt idx="9">
                  <c:v>6.7563605625388448E-2</c:v>
                </c:pt>
                <c:pt idx="10">
                  <c:v>3.547089295332892E-2</c:v>
                </c:pt>
                <c:pt idx="11">
                  <c:v>1.6123133160604059E-2</c:v>
                </c:pt>
                <c:pt idx="12">
                  <c:v>6.3820735427391091E-3</c:v>
                </c:pt>
                <c:pt idx="13">
                  <c:v>2.2091793032558479E-3</c:v>
                </c:pt>
                <c:pt idx="14">
                  <c:v>6.7064371705980895E-4</c:v>
                </c:pt>
                <c:pt idx="15">
                  <c:v>1.7883832454928267E-4</c:v>
                </c:pt>
                <c:pt idx="16">
                  <c:v>4.1915232316238079E-5</c:v>
                </c:pt>
                <c:pt idx="17">
                  <c:v>8.629606653343132E-6</c:v>
                </c:pt>
                <c:pt idx="18">
                  <c:v>1.5581234235202888E-6</c:v>
                </c:pt>
                <c:pt idx="19">
                  <c:v>2.4601948792425701E-7</c:v>
                </c:pt>
                <c:pt idx="20">
                  <c:v>3.3827679589585188E-8</c:v>
                </c:pt>
                <c:pt idx="21">
                  <c:v>4.0271047130458639E-9</c:v>
                </c:pt>
                <c:pt idx="22">
                  <c:v>4.1186298201605381E-10</c:v>
                </c:pt>
                <c:pt idx="23">
                  <c:v>3.5814172349222001E-11</c:v>
                </c:pt>
                <c:pt idx="24">
                  <c:v>2.611450067130777E-12</c:v>
                </c:pt>
                <c:pt idx="25">
                  <c:v>1.5668700402784668E-13</c:v>
                </c:pt>
                <c:pt idx="26">
                  <c:v>7.5330290398003167E-15</c:v>
                </c:pt>
                <c:pt idx="27">
                  <c:v>2.7900107554815879E-16</c:v>
                </c:pt>
                <c:pt idx="28">
                  <c:v>7.4732430950400238E-18</c:v>
                </c:pt>
                <c:pt idx="29">
                  <c:v>1.2884901888000102E-19</c:v>
                </c:pt>
                <c:pt idx="30">
                  <c:v>1.0737418240000016E-21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65-4FAA-9832-AD4A89F2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673407"/>
        <c:axId val="107663423"/>
      </c:scatterChart>
      <c:valAx>
        <c:axId val="107673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63423"/>
        <c:crosses val="autoZero"/>
        <c:crossBetween val="midCat"/>
      </c:valAx>
      <c:valAx>
        <c:axId val="107663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pmf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734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17</xdr:row>
      <xdr:rowOff>25400</xdr:rowOff>
    </xdr:from>
    <xdr:to>
      <xdr:col>13</xdr:col>
      <xdr:colOff>307975</xdr:colOff>
      <xdr:row>32</xdr:row>
      <xdr:rowOff>6350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H12" sqref="H12"/>
    </sheetView>
  </sheetViews>
  <sheetFormatPr defaultRowHeight="14.35" x14ac:dyDescent="0.5"/>
  <cols>
    <col min="8" max="10" width="11.17578125" customWidth="1"/>
  </cols>
  <sheetData>
    <row r="1" spans="1:14" s="4" customFormat="1" x14ac:dyDescent="0.5">
      <c r="A1" s="3" t="s">
        <v>1</v>
      </c>
      <c r="B1" s="3" t="s">
        <v>0</v>
      </c>
      <c r="C1" s="3" t="s">
        <v>2</v>
      </c>
      <c r="D1" s="3" t="s">
        <v>3</v>
      </c>
      <c r="G1" s="3" t="s">
        <v>21</v>
      </c>
      <c r="H1" s="3" t="s">
        <v>22</v>
      </c>
      <c r="I1" s="3"/>
      <c r="J1" s="3"/>
      <c r="K1" s="3" t="s">
        <v>1</v>
      </c>
      <c r="L1" s="3" t="s">
        <v>0</v>
      </c>
      <c r="M1" s="3" t="s">
        <v>2</v>
      </c>
      <c r="N1" s="3" t="s">
        <v>3</v>
      </c>
    </row>
    <row r="2" spans="1:14" x14ac:dyDescent="0.5">
      <c r="A2">
        <v>25</v>
      </c>
      <c r="B2">
        <v>0.15</v>
      </c>
      <c r="C2">
        <f>A2*B2</f>
        <v>3.75</v>
      </c>
      <c r="D2">
        <f>((A2)^2)*B2</f>
        <v>93.75</v>
      </c>
      <c r="H2">
        <f>(SQRT(A2))*B2</f>
        <v>0.75</v>
      </c>
      <c r="K2">
        <v>5</v>
      </c>
      <c r="L2">
        <v>0.05</v>
      </c>
      <c r="M2">
        <f>K2*L2</f>
        <v>0.25</v>
      </c>
      <c r="N2">
        <f>((K2)^2)*L2</f>
        <v>1.25</v>
      </c>
    </row>
    <row r="3" spans="1:14" x14ac:dyDescent="0.5">
      <c r="A3">
        <v>10</v>
      </c>
      <c r="B3">
        <v>7.0000000000000007E-2</v>
      </c>
      <c r="C3">
        <f t="shared" ref="C3:C11" si="0">A3*B3</f>
        <v>0.70000000000000007</v>
      </c>
      <c r="D3">
        <f t="shared" ref="D3:D11" si="1">((A3)^2)*B3</f>
        <v>7.0000000000000009</v>
      </c>
      <c r="H3">
        <f t="shared" ref="H3:H11" si="2">(SQRT(A3))*B3</f>
        <v>0.22135943621178658</v>
      </c>
      <c r="K3">
        <v>8</v>
      </c>
      <c r="L3">
        <v>0.01</v>
      </c>
      <c r="M3">
        <f t="shared" ref="M3:M21" si="3">K3*L3</f>
        <v>0.08</v>
      </c>
      <c r="N3">
        <f t="shared" ref="N3:N21" si="4">((K3)^2)*L3</f>
        <v>0.64</v>
      </c>
    </row>
    <row r="4" spans="1:14" x14ac:dyDescent="0.5">
      <c r="A4">
        <v>12</v>
      </c>
      <c r="B4">
        <v>0.1</v>
      </c>
      <c r="C4">
        <f t="shared" si="0"/>
        <v>1.2000000000000002</v>
      </c>
      <c r="D4">
        <f t="shared" si="1"/>
        <v>14.4</v>
      </c>
      <c r="H4">
        <f t="shared" si="2"/>
        <v>0.34641016151377546</v>
      </c>
      <c r="K4">
        <v>15</v>
      </c>
      <c r="L4">
        <v>0.04</v>
      </c>
      <c r="M4">
        <f t="shared" si="3"/>
        <v>0.6</v>
      </c>
      <c r="N4">
        <f t="shared" si="4"/>
        <v>9</v>
      </c>
    </row>
    <row r="5" spans="1:14" x14ac:dyDescent="0.5">
      <c r="A5">
        <v>30</v>
      </c>
      <c r="B5">
        <v>0.18</v>
      </c>
      <c r="C5">
        <f t="shared" si="0"/>
        <v>5.3999999999999995</v>
      </c>
      <c r="D5">
        <f t="shared" si="1"/>
        <v>162</v>
      </c>
      <c r="H5">
        <f t="shared" si="2"/>
        <v>0.98590060350929898</v>
      </c>
      <c r="K5">
        <v>0</v>
      </c>
      <c r="L5">
        <v>0.05</v>
      </c>
      <c r="M5">
        <f t="shared" si="3"/>
        <v>0</v>
      </c>
      <c r="N5">
        <f t="shared" si="4"/>
        <v>0</v>
      </c>
    </row>
    <row r="6" spans="1:14" x14ac:dyDescent="0.5">
      <c r="A6">
        <v>55</v>
      </c>
      <c r="B6">
        <v>0.12</v>
      </c>
      <c r="C6">
        <f t="shared" si="0"/>
        <v>6.6</v>
      </c>
      <c r="D6">
        <f t="shared" si="1"/>
        <v>363</v>
      </c>
      <c r="H6">
        <f t="shared" si="2"/>
        <v>0.88994381845147952</v>
      </c>
      <c r="K6">
        <v>3</v>
      </c>
      <c r="L6">
        <v>0.08</v>
      </c>
      <c r="M6">
        <f t="shared" si="3"/>
        <v>0.24</v>
      </c>
      <c r="N6">
        <f t="shared" si="4"/>
        <v>0.72</v>
      </c>
    </row>
    <row r="7" spans="1:14" x14ac:dyDescent="0.5">
      <c r="A7">
        <v>0</v>
      </c>
      <c r="B7">
        <v>0.08</v>
      </c>
      <c r="C7">
        <f t="shared" si="0"/>
        <v>0</v>
      </c>
      <c r="D7">
        <f t="shared" si="1"/>
        <v>0</v>
      </c>
      <c r="H7">
        <f t="shared" si="2"/>
        <v>0</v>
      </c>
      <c r="K7">
        <v>21</v>
      </c>
      <c r="L7">
        <v>0.04</v>
      </c>
      <c r="M7">
        <f t="shared" si="3"/>
        <v>0.84</v>
      </c>
      <c r="N7">
        <f t="shared" si="4"/>
        <v>17.64</v>
      </c>
    </row>
    <row r="8" spans="1:14" x14ac:dyDescent="0.5">
      <c r="A8">
        <v>6</v>
      </c>
      <c r="B8">
        <v>0.02</v>
      </c>
      <c r="C8">
        <f t="shared" si="0"/>
        <v>0.12</v>
      </c>
      <c r="D8">
        <f t="shared" si="1"/>
        <v>0.72</v>
      </c>
      <c r="H8">
        <f t="shared" si="2"/>
        <v>4.8989794855663557E-2</v>
      </c>
      <c r="K8">
        <v>9</v>
      </c>
      <c r="L8">
        <v>0.05</v>
      </c>
      <c r="M8">
        <f t="shared" si="3"/>
        <v>0.45</v>
      </c>
      <c r="N8">
        <f t="shared" si="4"/>
        <v>4.05</v>
      </c>
    </row>
    <row r="9" spans="1:14" x14ac:dyDescent="0.5">
      <c r="A9">
        <v>15</v>
      </c>
      <c r="B9">
        <v>0.1</v>
      </c>
      <c r="C9">
        <f>A9*B9</f>
        <v>1.5</v>
      </c>
      <c r="D9">
        <f t="shared" si="1"/>
        <v>22.5</v>
      </c>
      <c r="H9">
        <f t="shared" si="2"/>
        <v>0.3872983346207417</v>
      </c>
      <c r="K9">
        <v>12</v>
      </c>
      <c r="L9">
        <v>7.0000000000000007E-2</v>
      </c>
      <c r="M9">
        <f t="shared" si="3"/>
        <v>0.84000000000000008</v>
      </c>
      <c r="N9">
        <f t="shared" si="4"/>
        <v>10.080000000000002</v>
      </c>
    </row>
    <row r="10" spans="1:14" x14ac:dyDescent="0.5">
      <c r="A10">
        <v>43</v>
      </c>
      <c r="B10">
        <v>0.13</v>
      </c>
      <c r="C10">
        <f t="shared" si="0"/>
        <v>5.59</v>
      </c>
      <c r="D10">
        <f t="shared" si="1"/>
        <v>240.37</v>
      </c>
      <c r="H10">
        <f t="shared" si="2"/>
        <v>0.85246700815926013</v>
      </c>
      <c r="K10">
        <v>4</v>
      </c>
      <c r="L10">
        <v>0.01</v>
      </c>
      <c r="M10">
        <f t="shared" si="3"/>
        <v>0.04</v>
      </c>
      <c r="N10">
        <f t="shared" si="4"/>
        <v>0.16</v>
      </c>
    </row>
    <row r="11" spans="1:14" x14ac:dyDescent="0.5">
      <c r="A11">
        <v>8</v>
      </c>
      <c r="B11">
        <v>0.05</v>
      </c>
      <c r="C11">
        <f t="shared" si="0"/>
        <v>0.4</v>
      </c>
      <c r="D11">
        <f t="shared" si="1"/>
        <v>3.2</v>
      </c>
      <c r="H11">
        <f t="shared" si="2"/>
        <v>0.14142135623730953</v>
      </c>
      <c r="K11">
        <v>30</v>
      </c>
      <c r="L11">
        <v>0.02</v>
      </c>
      <c r="M11">
        <f t="shared" si="3"/>
        <v>0.6</v>
      </c>
      <c r="N11">
        <f t="shared" si="4"/>
        <v>18</v>
      </c>
    </row>
    <row r="12" spans="1:14" x14ac:dyDescent="0.5">
      <c r="B12" s="5">
        <f>SUM(B2:B11)</f>
        <v>1</v>
      </c>
      <c r="C12" s="5">
        <f>SUM(C2:C11)</f>
        <v>25.259999999999998</v>
      </c>
      <c r="D12" s="5">
        <f>SUM(D2:D11)</f>
        <v>906.94</v>
      </c>
      <c r="E12" s="5">
        <f>D12-((C12)^2)</f>
        <v>268.8724000000002</v>
      </c>
      <c r="F12" s="5"/>
      <c r="G12" s="5"/>
      <c r="H12" s="5">
        <f>SUM(H2:H11)</f>
        <v>4.6237905135593156</v>
      </c>
      <c r="K12">
        <v>32</v>
      </c>
      <c r="L12">
        <v>0.05</v>
      </c>
      <c r="M12">
        <f t="shared" si="3"/>
        <v>1.6</v>
      </c>
      <c r="N12">
        <f t="shared" si="4"/>
        <v>51.2</v>
      </c>
    </row>
    <row r="13" spans="1:14" x14ac:dyDescent="0.5">
      <c r="K13">
        <v>26</v>
      </c>
      <c r="L13">
        <v>0.08</v>
      </c>
      <c r="M13">
        <f t="shared" si="3"/>
        <v>2.08</v>
      </c>
      <c r="N13">
        <f t="shared" si="4"/>
        <v>54.08</v>
      </c>
    </row>
    <row r="14" spans="1:14" x14ac:dyDescent="0.5">
      <c r="K14">
        <v>1</v>
      </c>
      <c r="L14">
        <v>0.09</v>
      </c>
      <c r="M14">
        <f t="shared" si="3"/>
        <v>0.09</v>
      </c>
      <c r="N14">
        <f t="shared" si="4"/>
        <v>0.09</v>
      </c>
    </row>
    <row r="15" spans="1:14" x14ac:dyDescent="0.5">
      <c r="K15">
        <v>6</v>
      </c>
      <c r="L15">
        <v>0.03</v>
      </c>
      <c r="M15">
        <f t="shared" si="3"/>
        <v>0.18</v>
      </c>
      <c r="N15">
        <f t="shared" si="4"/>
        <v>1.08</v>
      </c>
    </row>
    <row r="16" spans="1:14" x14ac:dyDescent="0.5">
      <c r="K16">
        <v>19</v>
      </c>
      <c r="L16">
        <v>0.05</v>
      </c>
      <c r="M16">
        <f t="shared" si="3"/>
        <v>0.95000000000000007</v>
      </c>
      <c r="N16">
        <f t="shared" si="4"/>
        <v>18.05</v>
      </c>
    </row>
    <row r="17" spans="11:15" x14ac:dyDescent="0.5">
      <c r="K17">
        <v>13</v>
      </c>
      <c r="L17">
        <v>0.06</v>
      </c>
      <c r="M17">
        <f t="shared" si="3"/>
        <v>0.78</v>
      </c>
      <c r="N17">
        <f t="shared" si="4"/>
        <v>10.139999999999999</v>
      </c>
    </row>
    <row r="18" spans="11:15" x14ac:dyDescent="0.5">
      <c r="K18">
        <v>29</v>
      </c>
      <c r="L18">
        <v>0.02</v>
      </c>
      <c r="M18">
        <f t="shared" si="3"/>
        <v>0.57999999999999996</v>
      </c>
      <c r="N18">
        <f t="shared" si="4"/>
        <v>16.82</v>
      </c>
    </row>
    <row r="19" spans="11:15" x14ac:dyDescent="0.5">
      <c r="K19">
        <v>22</v>
      </c>
      <c r="L19">
        <v>0.05</v>
      </c>
      <c r="M19">
        <f t="shared" si="3"/>
        <v>1.1000000000000001</v>
      </c>
      <c r="N19">
        <f t="shared" si="4"/>
        <v>24.200000000000003</v>
      </c>
    </row>
    <row r="20" spans="11:15" x14ac:dyDescent="0.5">
      <c r="K20">
        <v>17</v>
      </c>
      <c r="L20">
        <v>0.06</v>
      </c>
      <c r="M20">
        <f t="shared" si="3"/>
        <v>1.02</v>
      </c>
      <c r="N20">
        <f t="shared" si="4"/>
        <v>17.34</v>
      </c>
    </row>
    <row r="21" spans="11:15" x14ac:dyDescent="0.5">
      <c r="K21">
        <v>7</v>
      </c>
      <c r="L21">
        <v>0.09</v>
      </c>
      <c r="M21">
        <f t="shared" si="3"/>
        <v>0.63</v>
      </c>
      <c r="N21">
        <f t="shared" si="4"/>
        <v>4.41</v>
      </c>
    </row>
    <row r="22" spans="11:15" s="5" customFormat="1" x14ac:dyDescent="0.5">
      <c r="M22" s="5">
        <f>SUM(M2:M21)</f>
        <v>12.95</v>
      </c>
      <c r="N22" s="5">
        <f>SUM(N2:N21)</f>
        <v>258.95</v>
      </c>
      <c r="O22" s="5">
        <f>N22-((M22)^2)</f>
        <v>91.247500000000002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K13" sqref="K13"/>
    </sheetView>
  </sheetViews>
  <sheetFormatPr defaultRowHeight="14.35" x14ac:dyDescent="0.5"/>
  <cols>
    <col min="3" max="3" width="9.17578125" style="1"/>
    <col min="5" max="5" width="8.52734375" customWidth="1"/>
    <col min="7" max="7" width="8.703125" customWidth="1"/>
    <col min="11" max="11" width="9.17578125" style="1"/>
  </cols>
  <sheetData>
    <row r="1" spans="1:10" x14ac:dyDescent="0.5">
      <c r="A1" s="5" t="s">
        <v>7</v>
      </c>
      <c r="E1" s="5" t="s">
        <v>12</v>
      </c>
      <c r="I1" s="5" t="s">
        <v>13</v>
      </c>
    </row>
    <row r="2" spans="1:10" x14ac:dyDescent="0.5">
      <c r="A2" t="s">
        <v>4</v>
      </c>
      <c r="B2" t="s">
        <v>5</v>
      </c>
      <c r="C2" s="6" t="s">
        <v>1</v>
      </c>
      <c r="D2" s="4" t="s">
        <v>8</v>
      </c>
      <c r="F2" s="4" t="s">
        <v>9</v>
      </c>
      <c r="G2" s="7"/>
      <c r="H2" s="8" t="s">
        <v>10</v>
      </c>
      <c r="J2" s="8" t="s">
        <v>11</v>
      </c>
    </row>
    <row r="3" spans="1:10" x14ac:dyDescent="0.5">
      <c r="A3">
        <v>10</v>
      </c>
      <c r="B3">
        <v>0.2</v>
      </c>
      <c r="C3" s="1">
        <v>0</v>
      </c>
      <c r="D3">
        <f>_xlfn.BINOM.DIST(C3,$A$3,$B$3,FALSE)</f>
        <v>0.1073741824</v>
      </c>
      <c r="F3">
        <f>_xlfn.BINOM.DIST(C3,$A$4,$B$4,FALSE)</f>
        <v>1.2379400392853797E-3</v>
      </c>
      <c r="H3">
        <f>_xlfn.BINOM.DIST(C3,$A$3,$B$3,TRUE)</f>
        <v>0.1073741824</v>
      </c>
    </row>
    <row r="4" spans="1:10" x14ac:dyDescent="0.5">
      <c r="A4">
        <v>30</v>
      </c>
      <c r="B4">
        <v>0.2</v>
      </c>
      <c r="C4" s="1">
        <v>1</v>
      </c>
      <c r="D4">
        <f t="shared" ref="D4:D13" si="0">_xlfn.BINOM.DIST(C4,$A$3,$B$3,FALSE)</f>
        <v>0.26843545600000002</v>
      </c>
      <c r="F4">
        <f t="shared" ref="F4:F33" si="1">_xlfn.BINOM.DIST(C4,$A$4,$B$4,FALSE)</f>
        <v>9.2845502946403528E-3</v>
      </c>
      <c r="H4">
        <f t="shared" ref="H4:H13" si="2">_xlfn.BINOM.DIST(C4,$A$3,$B$3,TRUE)</f>
        <v>0.3758096384000002</v>
      </c>
    </row>
    <row r="5" spans="1:10" x14ac:dyDescent="0.5">
      <c r="C5" s="1">
        <v>2</v>
      </c>
      <c r="D5">
        <f t="shared" si="0"/>
        <v>0.3019898880000001</v>
      </c>
      <c r="F5">
        <f t="shared" si="1"/>
        <v>3.3656494818071314E-2</v>
      </c>
      <c r="H5">
        <f t="shared" si="2"/>
        <v>0.67779952639999996</v>
      </c>
    </row>
    <row r="6" spans="1:10" x14ac:dyDescent="0.5">
      <c r="C6" s="1">
        <v>3</v>
      </c>
      <c r="D6">
        <f t="shared" si="0"/>
        <v>0.20132659200000003</v>
      </c>
      <c r="F6">
        <f t="shared" si="1"/>
        <v>7.8531821242166289E-2</v>
      </c>
      <c r="H6">
        <f t="shared" si="2"/>
        <v>0.87912611839999999</v>
      </c>
    </row>
    <row r="7" spans="1:10" x14ac:dyDescent="0.5">
      <c r="C7" s="1">
        <v>4</v>
      </c>
      <c r="D7">
        <f t="shared" si="0"/>
        <v>8.8080384000000025E-2</v>
      </c>
      <c r="F7">
        <f t="shared" si="1"/>
        <v>0.13252244834615567</v>
      </c>
      <c r="H7">
        <f t="shared" si="2"/>
        <v>0.96720650240000006</v>
      </c>
    </row>
    <row r="8" spans="1:10" x14ac:dyDescent="0.5">
      <c r="C8" s="1">
        <v>5</v>
      </c>
      <c r="D8">
        <f t="shared" si="0"/>
        <v>2.6424115200000015E-2</v>
      </c>
      <c r="F8">
        <f t="shared" si="1"/>
        <v>0.17227918285000238</v>
      </c>
      <c r="H8">
        <f t="shared" si="2"/>
        <v>0.99363061760000004</v>
      </c>
    </row>
    <row r="9" spans="1:10" x14ac:dyDescent="0.5">
      <c r="C9" s="1">
        <v>6</v>
      </c>
      <c r="D9">
        <f t="shared" si="0"/>
        <v>5.5050240000000016E-3</v>
      </c>
      <c r="F9">
        <f t="shared" si="1"/>
        <v>0.17945748213541912</v>
      </c>
      <c r="H9">
        <f t="shared" si="2"/>
        <v>0.99913564160000001</v>
      </c>
    </row>
    <row r="10" spans="1:10" x14ac:dyDescent="0.5">
      <c r="C10" s="1">
        <v>7</v>
      </c>
      <c r="D10">
        <f t="shared" si="0"/>
        <v>7.8643199999999956E-4</v>
      </c>
      <c r="F10">
        <f t="shared" si="1"/>
        <v>0.1538206989732164</v>
      </c>
      <c r="H10">
        <f t="shared" si="2"/>
        <v>0.99992207360000007</v>
      </c>
    </row>
    <row r="11" spans="1:10" x14ac:dyDescent="0.5">
      <c r="C11" s="1">
        <v>8</v>
      </c>
      <c r="D11">
        <f t="shared" si="0"/>
        <v>7.3728000000000132E-5</v>
      </c>
      <c r="F11">
        <f t="shared" si="1"/>
        <v>0.11055862738699927</v>
      </c>
      <c r="H11">
        <f t="shared" si="2"/>
        <v>0.99999580160000001</v>
      </c>
    </row>
    <row r="12" spans="1:10" x14ac:dyDescent="0.5">
      <c r="C12" s="1">
        <v>9</v>
      </c>
      <c r="D12">
        <f t="shared" si="0"/>
        <v>4.0959999999999935E-6</v>
      </c>
      <c r="F12">
        <f t="shared" si="1"/>
        <v>6.7563605625388448E-2</v>
      </c>
      <c r="H12">
        <f t="shared" si="2"/>
        <v>0.99999989759999997</v>
      </c>
    </row>
    <row r="13" spans="1:10" x14ac:dyDescent="0.5">
      <c r="C13" s="1">
        <v>10</v>
      </c>
      <c r="D13">
        <f t="shared" si="0"/>
        <v>1.0240000000000004E-7</v>
      </c>
      <c r="F13">
        <f t="shared" si="1"/>
        <v>3.547089295332892E-2</v>
      </c>
      <c r="H13">
        <f t="shared" si="2"/>
        <v>1</v>
      </c>
    </row>
    <row r="14" spans="1:10" x14ac:dyDescent="0.5">
      <c r="C14" s="1">
        <v>11</v>
      </c>
      <c r="F14">
        <f t="shared" si="1"/>
        <v>1.6123133160604059E-2</v>
      </c>
    </row>
    <row r="15" spans="1:10" x14ac:dyDescent="0.5">
      <c r="C15" s="1">
        <v>12</v>
      </c>
      <c r="F15">
        <f t="shared" si="1"/>
        <v>6.3820735427391091E-3</v>
      </c>
    </row>
    <row r="16" spans="1:10" x14ac:dyDescent="0.5">
      <c r="C16" s="1">
        <v>13</v>
      </c>
      <c r="F16">
        <f t="shared" si="1"/>
        <v>2.2091793032558479E-3</v>
      </c>
    </row>
    <row r="17" spans="3:6" x14ac:dyDescent="0.5">
      <c r="C17" s="1">
        <v>14</v>
      </c>
      <c r="F17">
        <f t="shared" si="1"/>
        <v>6.7064371705980895E-4</v>
      </c>
    </row>
    <row r="18" spans="3:6" x14ac:dyDescent="0.5">
      <c r="C18" s="1">
        <v>15</v>
      </c>
      <c r="F18">
        <f t="shared" si="1"/>
        <v>1.7883832454928267E-4</v>
      </c>
    </row>
    <row r="19" spans="3:6" x14ac:dyDescent="0.5">
      <c r="C19" s="1">
        <v>16</v>
      </c>
      <c r="F19">
        <f t="shared" si="1"/>
        <v>4.1915232316238079E-5</v>
      </c>
    </row>
    <row r="20" spans="3:6" x14ac:dyDescent="0.5">
      <c r="C20" s="1">
        <v>17</v>
      </c>
      <c r="F20">
        <f t="shared" si="1"/>
        <v>8.629606653343132E-6</v>
      </c>
    </row>
    <row r="21" spans="3:6" x14ac:dyDescent="0.5">
      <c r="C21" s="1">
        <v>18</v>
      </c>
      <c r="F21">
        <f t="shared" si="1"/>
        <v>1.5581234235202888E-6</v>
      </c>
    </row>
    <row r="22" spans="3:6" x14ac:dyDescent="0.5">
      <c r="C22" s="1">
        <v>19</v>
      </c>
      <c r="F22">
        <f t="shared" si="1"/>
        <v>2.4601948792425701E-7</v>
      </c>
    </row>
    <row r="23" spans="3:6" x14ac:dyDescent="0.5">
      <c r="C23" s="1">
        <v>20</v>
      </c>
      <c r="F23">
        <f t="shared" si="1"/>
        <v>3.3827679589585188E-8</v>
      </c>
    </row>
    <row r="24" spans="3:6" x14ac:dyDescent="0.5">
      <c r="C24" s="1">
        <v>21</v>
      </c>
      <c r="F24">
        <f t="shared" si="1"/>
        <v>4.0271047130458639E-9</v>
      </c>
    </row>
    <row r="25" spans="3:6" x14ac:dyDescent="0.5">
      <c r="C25" s="1">
        <v>22</v>
      </c>
      <c r="F25">
        <f t="shared" si="1"/>
        <v>4.1186298201605381E-10</v>
      </c>
    </row>
    <row r="26" spans="3:6" x14ac:dyDescent="0.5">
      <c r="C26" s="1">
        <v>23</v>
      </c>
      <c r="F26">
        <f t="shared" si="1"/>
        <v>3.5814172349222001E-11</v>
      </c>
    </row>
    <row r="27" spans="3:6" x14ac:dyDescent="0.5">
      <c r="C27" s="1">
        <v>24</v>
      </c>
      <c r="F27">
        <f t="shared" si="1"/>
        <v>2.611450067130777E-12</v>
      </c>
    </row>
    <row r="28" spans="3:6" x14ac:dyDescent="0.5">
      <c r="C28" s="1">
        <v>25</v>
      </c>
      <c r="F28">
        <f t="shared" si="1"/>
        <v>1.5668700402784668E-13</v>
      </c>
    </row>
    <row r="29" spans="3:6" x14ac:dyDescent="0.5">
      <c r="C29" s="1">
        <v>26</v>
      </c>
      <c r="F29">
        <f t="shared" si="1"/>
        <v>7.5330290398003167E-15</v>
      </c>
    </row>
    <row r="30" spans="3:6" x14ac:dyDescent="0.5">
      <c r="C30" s="1">
        <v>27</v>
      </c>
      <c r="F30">
        <f t="shared" si="1"/>
        <v>2.7900107554815879E-16</v>
      </c>
    </row>
    <row r="31" spans="3:6" x14ac:dyDescent="0.5">
      <c r="C31" s="1">
        <v>28</v>
      </c>
      <c r="F31">
        <f t="shared" si="1"/>
        <v>7.4732430950400238E-18</v>
      </c>
    </row>
    <row r="32" spans="3:6" x14ac:dyDescent="0.5">
      <c r="C32" s="1">
        <v>29</v>
      </c>
      <c r="F32">
        <f t="shared" si="1"/>
        <v>1.2884901888000102E-19</v>
      </c>
    </row>
    <row r="33" spans="3:6" x14ac:dyDescent="0.5">
      <c r="C33" s="1">
        <v>30</v>
      </c>
      <c r="F33">
        <f t="shared" si="1"/>
        <v>1.0737418240000016E-21</v>
      </c>
    </row>
    <row r="34" spans="3:6" x14ac:dyDescent="0.5">
      <c r="C34" s="1">
        <v>31</v>
      </c>
    </row>
    <row r="35" spans="3:6" x14ac:dyDescent="0.5">
      <c r="C35" s="1">
        <v>32</v>
      </c>
    </row>
    <row r="36" spans="3:6" x14ac:dyDescent="0.5">
      <c r="C36" s="1">
        <v>33</v>
      </c>
    </row>
    <row r="37" spans="3:6" x14ac:dyDescent="0.5">
      <c r="C37" s="1">
        <v>34</v>
      </c>
    </row>
    <row r="38" spans="3:6" x14ac:dyDescent="0.5">
      <c r="C38" s="1">
        <v>35</v>
      </c>
    </row>
    <row r="39" spans="3:6" x14ac:dyDescent="0.5">
      <c r="C39" s="1">
        <v>36</v>
      </c>
    </row>
    <row r="40" spans="3:6" x14ac:dyDescent="0.5">
      <c r="C40" s="1">
        <v>37</v>
      </c>
    </row>
    <row r="41" spans="3:6" x14ac:dyDescent="0.5">
      <c r="C41" s="1">
        <v>38</v>
      </c>
    </row>
    <row r="42" spans="3:6" x14ac:dyDescent="0.5">
      <c r="C42" s="1">
        <v>39</v>
      </c>
    </row>
    <row r="43" spans="3:6" x14ac:dyDescent="0.5">
      <c r="C43" s="1">
        <v>40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G3" sqref="G3:G41"/>
    </sheetView>
  </sheetViews>
  <sheetFormatPr defaultRowHeight="14.35" x14ac:dyDescent="0.5"/>
  <cols>
    <col min="3" max="3" width="9.17578125" style="1"/>
    <col min="4" max="4" width="11.46875" customWidth="1"/>
    <col min="5" max="5" width="8.52734375" customWidth="1"/>
    <col min="7" max="7" width="11.29296875" customWidth="1"/>
    <col min="8" max="8" width="10.29296875" customWidth="1"/>
    <col min="11" max="11" width="9.17578125" style="1"/>
  </cols>
  <sheetData>
    <row r="1" spans="1:10" x14ac:dyDescent="0.5">
      <c r="A1" s="5" t="s">
        <v>14</v>
      </c>
      <c r="D1" s="5" t="s">
        <v>15</v>
      </c>
      <c r="E1" s="5"/>
      <c r="G1" s="5" t="s">
        <v>18</v>
      </c>
      <c r="I1" s="5"/>
    </row>
    <row r="2" spans="1:10" x14ac:dyDescent="0.5">
      <c r="A2" s="2" t="s">
        <v>6</v>
      </c>
      <c r="C2" s="6" t="s">
        <v>1</v>
      </c>
      <c r="D2" s="4" t="s">
        <v>16</v>
      </c>
      <c r="E2" s="4" t="s">
        <v>17</v>
      </c>
      <c r="F2" s="4"/>
      <c r="G2" s="4" t="s">
        <v>19</v>
      </c>
      <c r="H2" s="4" t="s">
        <v>20</v>
      </c>
      <c r="J2" s="8"/>
    </row>
    <row r="3" spans="1:10" x14ac:dyDescent="0.5">
      <c r="A3">
        <v>5</v>
      </c>
      <c r="C3" s="1">
        <v>0</v>
      </c>
      <c r="D3">
        <f>_xlfn.POISSON.DIST(C3,$A$3,FALSE)</f>
        <v>6.737946999085467E-3</v>
      </c>
      <c r="G3">
        <f>_xlfn.POISSON.DIST(C3,$A$3,TRUE)</f>
        <v>6.737946999085467E-3</v>
      </c>
    </row>
    <row r="4" spans="1:10" x14ac:dyDescent="0.5">
      <c r="A4">
        <v>12</v>
      </c>
      <c r="C4" s="1">
        <v>1</v>
      </c>
      <c r="D4">
        <f t="shared" ref="D4:D41" si="0">_xlfn.POISSON.DIST(C4,$A$3,FALSE)</f>
        <v>3.368973499542733E-2</v>
      </c>
      <c r="G4">
        <f t="shared" ref="G4:G41" si="1">_xlfn.POISSON.DIST(C4,$A$3,TRUE)</f>
        <v>4.0427681994512799E-2</v>
      </c>
    </row>
    <row r="5" spans="1:10" x14ac:dyDescent="0.5">
      <c r="C5" s="1">
        <v>2</v>
      </c>
      <c r="D5">
        <f t="shared" si="0"/>
        <v>8.4224337488568335E-2</v>
      </c>
      <c r="G5">
        <f t="shared" si="1"/>
        <v>0.12465201948308113</v>
      </c>
    </row>
    <row r="6" spans="1:10" x14ac:dyDescent="0.5">
      <c r="C6" s="1">
        <v>3</v>
      </c>
      <c r="D6">
        <f t="shared" si="0"/>
        <v>0.14037389581428059</v>
      </c>
      <c r="G6">
        <f t="shared" si="1"/>
        <v>0.26502591529736169</v>
      </c>
    </row>
    <row r="7" spans="1:10" x14ac:dyDescent="0.5">
      <c r="C7" s="1">
        <v>4</v>
      </c>
      <c r="D7">
        <f t="shared" si="0"/>
        <v>0.17546736976785074</v>
      </c>
      <c r="G7">
        <f t="shared" si="1"/>
        <v>0.44049328506521235</v>
      </c>
    </row>
    <row r="8" spans="1:10" x14ac:dyDescent="0.5">
      <c r="C8" s="1">
        <v>5</v>
      </c>
      <c r="D8">
        <f t="shared" si="0"/>
        <v>0.17546736976785071</v>
      </c>
      <c r="G8">
        <f t="shared" si="1"/>
        <v>0.61596065483306306</v>
      </c>
    </row>
    <row r="9" spans="1:10" x14ac:dyDescent="0.5">
      <c r="C9" s="1">
        <v>6</v>
      </c>
      <c r="D9">
        <f t="shared" si="0"/>
        <v>0.14622280813987559</v>
      </c>
      <c r="G9">
        <f t="shared" si="1"/>
        <v>0.7621834629729386</v>
      </c>
    </row>
    <row r="10" spans="1:10" x14ac:dyDescent="0.5">
      <c r="C10" s="1">
        <v>7</v>
      </c>
      <c r="D10">
        <f t="shared" si="0"/>
        <v>0.104444862957054</v>
      </c>
      <c r="G10">
        <f t="shared" si="1"/>
        <v>0.86662832592999273</v>
      </c>
    </row>
    <row r="11" spans="1:10" x14ac:dyDescent="0.5">
      <c r="C11" s="1">
        <v>8</v>
      </c>
      <c r="D11">
        <f t="shared" si="0"/>
        <v>6.5278039348158706E-2</v>
      </c>
      <c r="G11">
        <f t="shared" si="1"/>
        <v>0.93190636527815141</v>
      </c>
    </row>
    <row r="12" spans="1:10" x14ac:dyDescent="0.5">
      <c r="C12" s="1">
        <v>9</v>
      </c>
      <c r="D12">
        <f t="shared" si="0"/>
        <v>3.6265577415643749E-2</v>
      </c>
      <c r="G12">
        <f t="shared" si="1"/>
        <v>0.96817194269379514</v>
      </c>
    </row>
    <row r="13" spans="1:10" x14ac:dyDescent="0.5">
      <c r="C13" s="1">
        <v>10</v>
      </c>
      <c r="D13">
        <f t="shared" si="0"/>
        <v>1.8132788707821874E-2</v>
      </c>
      <c r="G13">
        <f t="shared" si="1"/>
        <v>0.98630473140161712</v>
      </c>
    </row>
    <row r="14" spans="1:10" x14ac:dyDescent="0.5">
      <c r="C14" s="1">
        <v>11</v>
      </c>
      <c r="D14">
        <f t="shared" si="0"/>
        <v>8.2421766853735742E-3</v>
      </c>
      <c r="G14">
        <f t="shared" si="1"/>
        <v>0.99454690808699064</v>
      </c>
    </row>
    <row r="15" spans="1:10" x14ac:dyDescent="0.5">
      <c r="C15" s="1">
        <v>12</v>
      </c>
      <c r="D15">
        <f t="shared" si="0"/>
        <v>3.4342402855723282E-3</v>
      </c>
      <c r="G15">
        <f t="shared" si="1"/>
        <v>0.99798114837256291</v>
      </c>
    </row>
    <row r="16" spans="1:10" x14ac:dyDescent="0.5">
      <c r="C16" s="1">
        <v>13</v>
      </c>
      <c r="D16">
        <f t="shared" si="0"/>
        <v>1.3208616482970471E-3</v>
      </c>
      <c r="G16">
        <f t="shared" si="1"/>
        <v>0.99930201002086005</v>
      </c>
    </row>
    <row r="17" spans="3:7" x14ac:dyDescent="0.5">
      <c r="C17" s="1">
        <v>14</v>
      </c>
      <c r="D17">
        <f t="shared" si="0"/>
        <v>4.7173630296323246E-4</v>
      </c>
      <c r="G17">
        <f t="shared" si="1"/>
        <v>0.99977374632382321</v>
      </c>
    </row>
    <row r="18" spans="3:7" x14ac:dyDescent="0.5">
      <c r="C18" s="1">
        <v>15</v>
      </c>
      <c r="D18">
        <f t="shared" si="0"/>
        <v>1.5724543432107704E-4</v>
      </c>
      <c r="G18">
        <f t="shared" si="1"/>
        <v>0.99993099175814426</v>
      </c>
    </row>
    <row r="19" spans="3:7" x14ac:dyDescent="0.5">
      <c r="C19" s="1">
        <v>16</v>
      </c>
      <c r="D19">
        <f t="shared" si="0"/>
        <v>4.9139198225336609E-5</v>
      </c>
      <c r="G19">
        <f t="shared" si="1"/>
        <v>0.99998013095636962</v>
      </c>
    </row>
    <row r="20" spans="3:7" x14ac:dyDescent="0.5">
      <c r="C20" s="1">
        <v>17</v>
      </c>
      <c r="D20">
        <f t="shared" si="0"/>
        <v>1.4452705360393124E-5</v>
      </c>
      <c r="G20">
        <f t="shared" si="1"/>
        <v>0.99999458366173011</v>
      </c>
    </row>
    <row r="21" spans="3:7" x14ac:dyDescent="0.5">
      <c r="C21" s="1">
        <v>18</v>
      </c>
      <c r="D21">
        <f t="shared" si="0"/>
        <v>4.0146403778869831E-6</v>
      </c>
      <c r="G21">
        <f t="shared" si="1"/>
        <v>0.99999859830210791</v>
      </c>
    </row>
    <row r="22" spans="3:7" x14ac:dyDescent="0.5">
      <c r="C22" s="1">
        <v>19</v>
      </c>
      <c r="D22">
        <f t="shared" si="0"/>
        <v>1.0564843099702586E-6</v>
      </c>
      <c r="G22">
        <f t="shared" si="1"/>
        <v>0.99999965478641784</v>
      </c>
    </row>
    <row r="23" spans="3:7" x14ac:dyDescent="0.5">
      <c r="C23" s="1">
        <v>20</v>
      </c>
      <c r="D23">
        <f t="shared" si="0"/>
        <v>2.6412107749256427E-7</v>
      </c>
      <c r="G23">
        <f t="shared" si="1"/>
        <v>0.9999999189074954</v>
      </c>
    </row>
    <row r="24" spans="3:7" x14ac:dyDescent="0.5">
      <c r="C24" s="1">
        <v>21</v>
      </c>
      <c r="D24">
        <f t="shared" si="0"/>
        <v>6.2885970831562693E-8</v>
      </c>
      <c r="G24">
        <f t="shared" si="1"/>
        <v>0.99999998179346616</v>
      </c>
    </row>
    <row r="25" spans="3:7" x14ac:dyDescent="0.5">
      <c r="C25" s="1">
        <v>22</v>
      </c>
      <c r="D25">
        <f t="shared" si="0"/>
        <v>1.4292266098082472E-8</v>
      </c>
      <c r="G25">
        <f t="shared" si="1"/>
        <v>0.99999999608573231</v>
      </c>
    </row>
    <row r="26" spans="3:7" x14ac:dyDescent="0.5">
      <c r="C26" s="1">
        <v>23</v>
      </c>
      <c r="D26">
        <f t="shared" si="0"/>
        <v>3.1070143691483715E-9</v>
      </c>
      <c r="G26">
        <f t="shared" si="1"/>
        <v>0.99999999919274662</v>
      </c>
    </row>
    <row r="27" spans="3:7" x14ac:dyDescent="0.5">
      <c r="C27" s="1">
        <v>24</v>
      </c>
      <c r="D27">
        <f t="shared" si="0"/>
        <v>6.4729466023924485E-10</v>
      </c>
      <c r="G27">
        <f t="shared" si="1"/>
        <v>0.99999999984004129</v>
      </c>
    </row>
    <row r="28" spans="3:7" x14ac:dyDescent="0.5">
      <c r="C28" s="1">
        <v>25</v>
      </c>
      <c r="D28">
        <f t="shared" si="0"/>
        <v>1.2945893204784874E-10</v>
      </c>
      <c r="G28">
        <f t="shared" si="1"/>
        <v>0.99999999996950029</v>
      </c>
    </row>
    <row r="29" spans="3:7" x14ac:dyDescent="0.5">
      <c r="C29" s="1">
        <v>26</v>
      </c>
      <c r="D29">
        <f t="shared" si="0"/>
        <v>2.4895948470740127E-11</v>
      </c>
      <c r="G29">
        <f t="shared" si="1"/>
        <v>0.99999999999439626</v>
      </c>
    </row>
    <row r="30" spans="3:7" x14ac:dyDescent="0.5">
      <c r="C30" s="1">
        <v>27</v>
      </c>
      <c r="D30">
        <f t="shared" si="0"/>
        <v>4.6103608279148155E-12</v>
      </c>
      <c r="G30">
        <f t="shared" si="1"/>
        <v>0.99999999999900657</v>
      </c>
    </row>
    <row r="31" spans="3:7" x14ac:dyDescent="0.5">
      <c r="C31" s="1">
        <v>28</v>
      </c>
      <c r="D31">
        <f t="shared" si="0"/>
        <v>8.2327871927050559E-13</v>
      </c>
      <c r="G31">
        <f t="shared" si="1"/>
        <v>0.99999999999982991</v>
      </c>
    </row>
    <row r="32" spans="3:7" x14ac:dyDescent="0.5">
      <c r="C32" s="1">
        <v>29</v>
      </c>
      <c r="D32">
        <f t="shared" si="0"/>
        <v>1.419446067707773E-13</v>
      </c>
      <c r="G32">
        <f t="shared" si="1"/>
        <v>0.9999999999999718</v>
      </c>
    </row>
    <row r="33" spans="3:7" x14ac:dyDescent="0.5">
      <c r="C33" s="1">
        <v>30</v>
      </c>
      <c r="D33">
        <f t="shared" si="0"/>
        <v>2.3657434461796165E-14</v>
      </c>
      <c r="G33">
        <f t="shared" si="1"/>
        <v>0.99999999999999556</v>
      </c>
    </row>
    <row r="34" spans="3:7" x14ac:dyDescent="0.5">
      <c r="C34" s="1">
        <v>31</v>
      </c>
      <c r="D34">
        <f t="shared" si="0"/>
        <v>3.8157152357735622E-15</v>
      </c>
      <c r="G34">
        <f t="shared" si="1"/>
        <v>0.99999999999999933</v>
      </c>
    </row>
    <row r="35" spans="3:7" x14ac:dyDescent="0.5">
      <c r="C35" s="1">
        <v>32</v>
      </c>
      <c r="D35">
        <f t="shared" si="0"/>
        <v>5.9620550558961939E-16</v>
      </c>
      <c r="G35">
        <f t="shared" si="1"/>
        <v>0.99999999999999989</v>
      </c>
    </row>
    <row r="36" spans="3:7" x14ac:dyDescent="0.5">
      <c r="C36" s="1">
        <v>33</v>
      </c>
      <c r="D36">
        <f t="shared" si="0"/>
        <v>9.0334167513579496E-17</v>
      </c>
      <c r="G36">
        <f t="shared" si="1"/>
        <v>1</v>
      </c>
    </row>
    <row r="37" spans="3:7" x14ac:dyDescent="0.5">
      <c r="C37" s="1">
        <v>34</v>
      </c>
      <c r="D37">
        <f t="shared" si="0"/>
        <v>1.3284436399055676E-17</v>
      </c>
      <c r="G37">
        <f t="shared" si="1"/>
        <v>1</v>
      </c>
    </row>
    <row r="38" spans="3:7" x14ac:dyDescent="0.5">
      <c r="C38" s="1">
        <v>35</v>
      </c>
      <c r="D38">
        <f t="shared" si="0"/>
        <v>1.8977766284365282E-18</v>
      </c>
      <c r="G38">
        <f t="shared" si="1"/>
        <v>1</v>
      </c>
    </row>
    <row r="39" spans="3:7" x14ac:dyDescent="0.5">
      <c r="C39" s="1">
        <v>36</v>
      </c>
      <c r="D39">
        <f t="shared" si="0"/>
        <v>2.6358008728285044E-19</v>
      </c>
      <c r="G39">
        <f t="shared" si="1"/>
        <v>1</v>
      </c>
    </row>
    <row r="40" spans="3:7" x14ac:dyDescent="0.5">
      <c r="C40" s="1">
        <v>37</v>
      </c>
      <c r="D40">
        <f t="shared" si="0"/>
        <v>3.5618930713898303E-20</v>
      </c>
      <c r="G40">
        <f t="shared" si="1"/>
        <v>1</v>
      </c>
    </row>
    <row r="41" spans="3:7" x14ac:dyDescent="0.5">
      <c r="C41" s="1">
        <v>38</v>
      </c>
      <c r="D41">
        <f t="shared" si="0"/>
        <v>4.6867014097235461E-21</v>
      </c>
      <c r="G41">
        <f t="shared" si="1"/>
        <v>1</v>
      </c>
    </row>
    <row r="42" spans="3:7" x14ac:dyDescent="0.5">
      <c r="C42" s="1">
        <v>39</v>
      </c>
    </row>
    <row r="43" spans="3:7" x14ac:dyDescent="0.5">
      <c r="C43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Computing Mean and Variance</vt:lpstr>
      <vt:lpstr>Binomial</vt:lpstr>
      <vt:lpstr>Poisson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</cp:lastModifiedBy>
  <dcterms:created xsi:type="dcterms:W3CDTF">2021-10-22T18:46:38Z</dcterms:created>
  <dcterms:modified xsi:type="dcterms:W3CDTF">2022-02-24T15:27:43Z</dcterms:modified>
</cp:coreProperties>
</file>