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1\final material\"/>
    </mc:Choice>
  </mc:AlternateContent>
  <bookViews>
    <workbookView xWindow="0" yWindow="0" windowWidth="19200" windowHeight="7640"/>
  </bookViews>
  <sheets>
    <sheet name="Q4" sheetId="2" r:id="rId1"/>
    <sheet name="Q10" sheetId="1" r:id="rId2"/>
    <sheet name="Q11" sheetId="3" r:id="rId3"/>
  </sheets>
  <calcPr calcId="162913"/>
</workbook>
</file>

<file path=xl/calcChain.xml><?xml version="1.0" encoding="utf-8"?>
<calcChain xmlns="http://schemas.openxmlformats.org/spreadsheetml/2006/main">
  <c r="I4" i="1" l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H4" i="1"/>
  <c r="H5" i="1" s="1"/>
  <c r="H6" i="1" s="1"/>
  <c r="H7" i="1" s="1"/>
  <c r="H8" i="1" s="1"/>
  <c r="H9" i="1" s="1"/>
  <c r="H10" i="1" s="1"/>
  <c r="H11" i="1" s="1"/>
  <c r="H12" i="1" s="1"/>
  <c r="H13" i="1" s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C4" i="1"/>
  <c r="C5" i="1" s="1"/>
  <c r="C6" i="1" s="1"/>
  <c r="C7" i="1" s="1"/>
  <c r="C8" i="1" s="1"/>
  <c r="C9" i="1" s="1"/>
  <c r="C10" i="1" s="1"/>
  <c r="C11" i="1" s="1"/>
  <c r="C12" i="1" s="1"/>
  <c r="C13" i="1" s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C4" i="3"/>
  <c r="C5" i="3" s="1"/>
  <c r="C6" i="3" s="1"/>
  <c r="C7" i="3" s="1"/>
  <c r="C8" i="3" s="1"/>
  <c r="C9" i="3" s="1"/>
  <c r="C10" i="3" s="1"/>
  <c r="C11" i="3" s="1"/>
  <c r="C12" i="3" s="1"/>
  <c r="C3" i="3"/>
  <c r="B4" i="3"/>
  <c r="B5" i="3"/>
  <c r="B6" i="3"/>
  <c r="B7" i="3"/>
  <c r="B8" i="3" s="1"/>
  <c r="B9" i="3" s="1"/>
  <c r="B10" i="3" s="1"/>
  <c r="B11" i="3" s="1"/>
  <c r="B12" i="3" s="1"/>
  <c r="B3" i="3"/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A4" i="3"/>
  <c r="A5" i="3"/>
  <c r="A6" i="3"/>
  <c r="A7" i="3"/>
  <c r="A8" i="3" s="1"/>
  <c r="A3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3" i="2"/>
  <c r="A26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3" i="2"/>
  <c r="A9" i="3" l="1"/>
  <c r="A10" i="3" l="1"/>
  <c r="A11" i="3" l="1"/>
  <c r="A12" i="3" l="1"/>
</calcChain>
</file>

<file path=xl/sharedStrings.xml><?xml version="1.0" encoding="utf-8"?>
<sst xmlns="http://schemas.openxmlformats.org/spreadsheetml/2006/main" count="16" uniqueCount="12">
  <si>
    <t>Day</t>
  </si>
  <si>
    <t>Month</t>
  </si>
  <si>
    <t>Weight</t>
  </si>
  <si>
    <t>Year</t>
  </si>
  <si>
    <t>Infected trees without tech</t>
  </si>
  <si>
    <t>Infected trees with the tech</t>
  </si>
  <si>
    <t>R</t>
  </si>
  <si>
    <t>p</t>
  </si>
  <si>
    <t>New infections without lockdown</t>
  </si>
  <si>
    <t>New infections with lockdown after 10 days</t>
  </si>
  <si>
    <r>
      <t xml:space="preserve">Basic model: </t>
    </r>
    <r>
      <rPr>
        <b/>
        <sz val="10"/>
        <color rgb="FFFF0000"/>
        <rFont val="Arial"/>
        <family val="2"/>
      </rPr>
      <t>p = 0.2</t>
    </r>
    <r>
      <rPr>
        <b/>
        <sz val="10"/>
        <color theme="1"/>
        <rFont val="Arial"/>
        <family val="2"/>
      </rPr>
      <t>, N</t>
    </r>
    <r>
      <rPr>
        <b/>
        <sz val="10"/>
        <color theme="4" tint="-0.249977111117893"/>
        <rFont val="Arial"/>
        <family val="2"/>
      </rPr>
      <t xml:space="preserve"> = 20;  </t>
    </r>
    <r>
      <rPr>
        <b/>
        <sz val="10"/>
        <color rgb="FF0000FF"/>
        <rFont val="Arial"/>
        <family val="2"/>
      </rPr>
      <t xml:space="preserve"> </t>
    </r>
    <r>
      <rPr>
        <b/>
        <sz val="10"/>
        <color theme="3"/>
        <rFont val="Arial"/>
        <family val="2"/>
      </rPr>
      <t>Lockdown after 10 days, N = 4</t>
    </r>
  </si>
  <si>
    <r>
      <t xml:space="preserve">Model with vaccinations: </t>
    </r>
    <r>
      <rPr>
        <b/>
        <sz val="10"/>
        <color rgb="FFFF0000"/>
        <rFont val="Arial"/>
        <family val="2"/>
      </rPr>
      <t>p = 0.06</t>
    </r>
    <r>
      <rPr>
        <b/>
        <sz val="10"/>
        <color theme="1"/>
        <rFont val="Arial"/>
        <family val="2"/>
      </rPr>
      <t>, N</t>
    </r>
    <r>
      <rPr>
        <b/>
        <sz val="10"/>
        <color theme="4" tint="-0.249977111117893"/>
        <rFont val="Arial"/>
        <family val="2"/>
      </rPr>
      <t xml:space="preserve"> = 20;  </t>
    </r>
    <r>
      <rPr>
        <b/>
        <sz val="10"/>
        <color rgb="FF0000FF"/>
        <rFont val="Arial"/>
        <family val="2"/>
      </rPr>
      <t xml:space="preserve"> </t>
    </r>
    <r>
      <rPr>
        <b/>
        <sz val="10"/>
        <color theme="3"/>
        <rFont val="Arial"/>
        <family val="2"/>
      </rPr>
      <t>Lockdown after 10 days, N =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</si>
</sst>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b/>
      <sz val="10"/>
      <color theme="3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/>
    <xf numFmtId="0" fontId="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6" fillId="0" borderId="0" xfId="0" applyFont="1" applyAlignme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C18" sqref="C18"/>
    </sheetView>
  </sheetViews>
  <sheetFormatPr defaultRowHeight="12.7" x14ac:dyDescent="0.4"/>
  <sheetData>
    <row r="1" spans="1:2" x14ac:dyDescent="0.4">
      <c r="A1" s="12" t="s">
        <v>1</v>
      </c>
      <c r="B1" s="12" t="s">
        <v>2</v>
      </c>
    </row>
    <row r="2" spans="1:2" x14ac:dyDescent="0.4">
      <c r="A2">
        <v>0</v>
      </c>
      <c r="B2">
        <v>150</v>
      </c>
    </row>
    <row r="3" spans="1:2" x14ac:dyDescent="0.4">
      <c r="A3">
        <f>A2+1</f>
        <v>1</v>
      </c>
      <c r="B3">
        <f>150*(1-0.05)^(A3)</f>
        <v>142.5</v>
      </c>
    </row>
    <row r="4" spans="1:2" x14ac:dyDescent="0.4">
      <c r="A4">
        <f t="shared" ref="A4:A26" si="0">A3+1</f>
        <v>2</v>
      </c>
      <c r="B4">
        <f t="shared" ref="B4:B26" si="1">150*(1-0.05)^(A4)</f>
        <v>135.375</v>
      </c>
    </row>
    <row r="5" spans="1:2" x14ac:dyDescent="0.4">
      <c r="A5">
        <f t="shared" si="0"/>
        <v>3</v>
      </c>
      <c r="B5">
        <f t="shared" si="1"/>
        <v>128.60624999999999</v>
      </c>
    </row>
    <row r="6" spans="1:2" x14ac:dyDescent="0.4">
      <c r="A6">
        <f t="shared" si="0"/>
        <v>4</v>
      </c>
      <c r="B6">
        <f t="shared" si="1"/>
        <v>122.1759375</v>
      </c>
    </row>
    <row r="7" spans="1:2" x14ac:dyDescent="0.4">
      <c r="A7">
        <f t="shared" si="0"/>
        <v>5</v>
      </c>
      <c r="B7">
        <f t="shared" si="1"/>
        <v>116.06714062499999</v>
      </c>
    </row>
    <row r="8" spans="1:2" x14ac:dyDescent="0.4">
      <c r="A8">
        <f t="shared" si="0"/>
        <v>6</v>
      </c>
      <c r="B8">
        <f t="shared" si="1"/>
        <v>110.26378359374999</v>
      </c>
    </row>
    <row r="9" spans="1:2" x14ac:dyDescent="0.4">
      <c r="A9">
        <f t="shared" si="0"/>
        <v>7</v>
      </c>
      <c r="B9">
        <f t="shared" si="1"/>
        <v>104.75059441406249</v>
      </c>
    </row>
    <row r="10" spans="1:2" x14ac:dyDescent="0.4">
      <c r="A10">
        <f t="shared" si="0"/>
        <v>8</v>
      </c>
      <c r="B10">
        <f t="shared" si="1"/>
        <v>99.513064693359368</v>
      </c>
    </row>
    <row r="11" spans="1:2" x14ac:dyDescent="0.4">
      <c r="A11">
        <f t="shared" si="0"/>
        <v>9</v>
      </c>
      <c r="B11">
        <f t="shared" si="1"/>
        <v>94.537411458691395</v>
      </c>
    </row>
    <row r="12" spans="1:2" x14ac:dyDescent="0.4">
      <c r="A12">
        <f t="shared" si="0"/>
        <v>10</v>
      </c>
      <c r="B12">
        <f t="shared" si="1"/>
        <v>89.810540885756836</v>
      </c>
    </row>
    <row r="13" spans="1:2" x14ac:dyDescent="0.4">
      <c r="A13">
        <f t="shared" si="0"/>
        <v>11</v>
      </c>
      <c r="B13">
        <f t="shared" si="1"/>
        <v>85.320013841468977</v>
      </c>
    </row>
    <row r="14" spans="1:2" x14ac:dyDescent="0.4">
      <c r="A14">
        <f t="shared" si="0"/>
        <v>12</v>
      </c>
      <c r="B14">
        <f t="shared" si="1"/>
        <v>81.05401314939553</v>
      </c>
    </row>
    <row r="15" spans="1:2" x14ac:dyDescent="0.4">
      <c r="A15">
        <f t="shared" si="0"/>
        <v>13</v>
      </c>
      <c r="B15">
        <f t="shared" si="1"/>
        <v>77.001312491925759</v>
      </c>
    </row>
    <row r="16" spans="1:2" x14ac:dyDescent="0.4">
      <c r="A16">
        <f t="shared" si="0"/>
        <v>14</v>
      </c>
      <c r="B16">
        <f t="shared" si="1"/>
        <v>73.151246867329462</v>
      </c>
    </row>
    <row r="17" spans="1:2" x14ac:dyDescent="0.4">
      <c r="A17">
        <f t="shared" si="0"/>
        <v>15</v>
      </c>
      <c r="B17">
        <f t="shared" si="1"/>
        <v>69.493684523962997</v>
      </c>
    </row>
    <row r="18" spans="1:2" x14ac:dyDescent="0.4">
      <c r="A18">
        <f t="shared" si="0"/>
        <v>16</v>
      </c>
      <c r="B18">
        <f t="shared" si="1"/>
        <v>66.019000297764848</v>
      </c>
    </row>
    <row r="19" spans="1:2" x14ac:dyDescent="0.4">
      <c r="A19">
        <f t="shared" si="0"/>
        <v>17</v>
      </c>
      <c r="B19">
        <f t="shared" si="1"/>
        <v>62.718050282876604</v>
      </c>
    </row>
    <row r="20" spans="1:2" x14ac:dyDescent="0.4">
      <c r="A20">
        <f t="shared" si="0"/>
        <v>18</v>
      </c>
      <c r="B20">
        <f t="shared" si="1"/>
        <v>59.582147768732774</v>
      </c>
    </row>
    <row r="21" spans="1:2" x14ac:dyDescent="0.4">
      <c r="A21">
        <f t="shared" si="0"/>
        <v>19</v>
      </c>
      <c r="B21">
        <f t="shared" si="1"/>
        <v>56.603040380296129</v>
      </c>
    </row>
    <row r="22" spans="1:2" x14ac:dyDescent="0.4">
      <c r="A22">
        <f t="shared" si="0"/>
        <v>20</v>
      </c>
      <c r="B22">
        <f t="shared" si="1"/>
        <v>53.772888361281325</v>
      </c>
    </row>
    <row r="23" spans="1:2" x14ac:dyDescent="0.4">
      <c r="A23">
        <f t="shared" si="0"/>
        <v>21</v>
      </c>
      <c r="B23">
        <f t="shared" si="1"/>
        <v>51.084243943217267</v>
      </c>
    </row>
    <row r="24" spans="1:2" x14ac:dyDescent="0.4">
      <c r="A24">
        <f t="shared" si="0"/>
        <v>22</v>
      </c>
      <c r="B24">
        <f t="shared" si="1"/>
        <v>48.530031746056395</v>
      </c>
    </row>
    <row r="25" spans="1:2" x14ac:dyDescent="0.4">
      <c r="A25">
        <f t="shared" si="0"/>
        <v>23</v>
      </c>
      <c r="B25">
        <f t="shared" si="1"/>
        <v>46.103530158753578</v>
      </c>
    </row>
    <row r="26" spans="1:2" x14ac:dyDescent="0.4">
      <c r="A26">
        <f t="shared" si="0"/>
        <v>24</v>
      </c>
      <c r="B26">
        <f t="shared" si="1"/>
        <v>43.798353650815898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3"/>
  <sheetViews>
    <sheetView zoomScale="89" zoomScaleNormal="89" workbookViewId="0">
      <selection activeCell="I6" sqref="I6"/>
    </sheetView>
  </sheetViews>
  <sheetFormatPr defaultColWidth="14.46875" defaultRowHeight="15.75" customHeight="1" x14ac:dyDescent="0.4"/>
  <cols>
    <col min="2" max="2" width="6.8203125" customWidth="1"/>
    <col min="3" max="3" width="28.8203125" customWidth="1"/>
    <col min="5" max="5" width="23.8203125" customWidth="1"/>
    <col min="7" max="7" width="6.8203125" customWidth="1"/>
    <col min="8" max="8" width="27" customWidth="1"/>
    <col min="10" max="10" width="23.8203125" customWidth="1"/>
  </cols>
  <sheetData>
    <row r="1" spans="1:10" ht="12.7" x14ac:dyDescent="0.4">
      <c r="A1" s="16" t="s">
        <v>7</v>
      </c>
      <c r="B1" s="11" t="s">
        <v>10</v>
      </c>
      <c r="C1" s="1"/>
      <c r="D1" s="1"/>
      <c r="F1" s="16" t="s">
        <v>7</v>
      </c>
      <c r="G1" s="11" t="s">
        <v>11</v>
      </c>
      <c r="H1" s="2"/>
      <c r="I1" s="2"/>
    </row>
    <row r="2" spans="1:10" ht="12.7" x14ac:dyDescent="0.4">
      <c r="A2" s="16">
        <v>0.2</v>
      </c>
      <c r="B2" s="3" t="s">
        <v>0</v>
      </c>
      <c r="C2" s="4" t="s">
        <v>8</v>
      </c>
      <c r="D2" s="17" t="s">
        <v>9</v>
      </c>
      <c r="E2" s="18"/>
      <c r="F2" s="16">
        <v>0.06</v>
      </c>
      <c r="G2" s="6" t="s">
        <v>0</v>
      </c>
      <c r="H2" s="5" t="s">
        <v>8</v>
      </c>
      <c r="I2" s="17" t="s">
        <v>9</v>
      </c>
      <c r="J2" s="18"/>
    </row>
    <row r="3" spans="1:10" ht="15.75" customHeight="1" x14ac:dyDescent="0.4">
      <c r="B3" s="7">
        <v>0</v>
      </c>
      <c r="C3" s="8">
        <v>5</v>
      </c>
      <c r="D3" s="9">
        <v>5</v>
      </c>
      <c r="E3" s="16"/>
      <c r="G3" s="7">
        <v>0</v>
      </c>
      <c r="H3" s="9">
        <v>5</v>
      </c>
      <c r="I3" s="9">
        <v>5</v>
      </c>
      <c r="J3" s="16"/>
    </row>
    <row r="4" spans="1:10" ht="15.75" customHeight="1" x14ac:dyDescent="0.4">
      <c r="B4" s="7">
        <f>B3+1</f>
        <v>1</v>
      </c>
      <c r="C4" s="8">
        <f>($A$2*20)*C3</f>
        <v>20</v>
      </c>
      <c r="D4" s="9">
        <f>($A$2*20)*D3</f>
        <v>20</v>
      </c>
      <c r="G4" s="7">
        <f>G3+1</f>
        <v>1</v>
      </c>
      <c r="H4" s="9">
        <f>($F$2*20)*H3</f>
        <v>6</v>
      </c>
      <c r="I4" s="9">
        <f>($F$2*20)*I3</f>
        <v>6</v>
      </c>
    </row>
    <row r="5" spans="1:10" ht="15.75" customHeight="1" x14ac:dyDescent="0.4">
      <c r="B5" s="7">
        <f t="shared" ref="B5:B22" si="0">B4+1</f>
        <v>2</v>
      </c>
      <c r="C5" s="9">
        <f t="shared" ref="C5:C13" si="1">($A$2*20)*C4</f>
        <v>80</v>
      </c>
      <c r="D5" s="9">
        <f t="shared" ref="D5:D13" si="2">($A$2*20)*D4</f>
        <v>80</v>
      </c>
      <c r="G5" s="7">
        <f t="shared" ref="G5:G22" si="3">G4+1</f>
        <v>2</v>
      </c>
      <c r="H5" s="9">
        <f t="shared" ref="H5:H13" si="4">($F$2*20)*H4</f>
        <v>7.1999999999999993</v>
      </c>
      <c r="I5" s="9">
        <f t="shared" ref="I5:I13" si="5">($F$2*20)*I4</f>
        <v>7.1999999999999993</v>
      </c>
    </row>
    <row r="6" spans="1:10" ht="15.75" customHeight="1" x14ac:dyDescent="0.4">
      <c r="B6" s="7">
        <f t="shared" si="0"/>
        <v>3</v>
      </c>
      <c r="C6" s="9">
        <f t="shared" si="1"/>
        <v>320</v>
      </c>
      <c r="D6" s="9">
        <f t="shared" si="2"/>
        <v>320</v>
      </c>
      <c r="G6" s="7">
        <f t="shared" si="3"/>
        <v>3</v>
      </c>
      <c r="H6" s="9">
        <f t="shared" si="4"/>
        <v>8.6399999999999988</v>
      </c>
      <c r="I6" s="9">
        <f t="shared" si="5"/>
        <v>8.6399999999999988</v>
      </c>
    </row>
    <row r="7" spans="1:10" ht="15.75" customHeight="1" x14ac:dyDescent="0.4">
      <c r="B7" s="7">
        <f t="shared" si="0"/>
        <v>4</v>
      </c>
      <c r="C7" s="9">
        <f t="shared" si="1"/>
        <v>1280</v>
      </c>
      <c r="D7" s="9">
        <f t="shared" si="2"/>
        <v>1280</v>
      </c>
      <c r="G7" s="7">
        <f t="shared" si="3"/>
        <v>4</v>
      </c>
      <c r="H7" s="9">
        <f t="shared" si="4"/>
        <v>10.367999999999999</v>
      </c>
      <c r="I7" s="9">
        <f t="shared" si="5"/>
        <v>10.367999999999999</v>
      </c>
    </row>
    <row r="8" spans="1:10" ht="15.75" customHeight="1" x14ac:dyDescent="0.4">
      <c r="B8" s="7">
        <f t="shared" si="0"/>
        <v>5</v>
      </c>
      <c r="C8" s="9">
        <f t="shared" si="1"/>
        <v>5120</v>
      </c>
      <c r="D8" s="9">
        <f t="shared" si="2"/>
        <v>5120</v>
      </c>
      <c r="G8" s="7">
        <f t="shared" si="3"/>
        <v>5</v>
      </c>
      <c r="H8" s="9">
        <f t="shared" si="4"/>
        <v>12.441599999999998</v>
      </c>
      <c r="I8" s="9">
        <f t="shared" si="5"/>
        <v>12.441599999999998</v>
      </c>
    </row>
    <row r="9" spans="1:10" ht="15.75" customHeight="1" x14ac:dyDescent="0.4">
      <c r="B9" s="7">
        <f t="shared" si="0"/>
        <v>6</v>
      </c>
      <c r="C9" s="9">
        <f t="shared" si="1"/>
        <v>20480</v>
      </c>
      <c r="D9" s="9">
        <f t="shared" si="2"/>
        <v>20480</v>
      </c>
      <c r="G9" s="7">
        <f t="shared" si="3"/>
        <v>6</v>
      </c>
      <c r="H9" s="9">
        <f t="shared" si="4"/>
        <v>14.929919999999996</v>
      </c>
      <c r="I9" s="9">
        <f t="shared" si="5"/>
        <v>14.929919999999996</v>
      </c>
    </row>
    <row r="10" spans="1:10" ht="15.75" customHeight="1" x14ac:dyDescent="0.4">
      <c r="B10" s="7">
        <f t="shared" si="0"/>
        <v>7</v>
      </c>
      <c r="C10" s="9">
        <f t="shared" si="1"/>
        <v>81920</v>
      </c>
      <c r="D10" s="9">
        <f t="shared" si="2"/>
        <v>81920</v>
      </c>
      <c r="G10" s="7">
        <f t="shared" si="3"/>
        <v>7</v>
      </c>
      <c r="H10" s="9">
        <f t="shared" si="4"/>
        <v>17.915903999999994</v>
      </c>
      <c r="I10" s="9">
        <f t="shared" si="5"/>
        <v>17.915903999999994</v>
      </c>
    </row>
    <row r="11" spans="1:10" ht="15.75" customHeight="1" x14ac:dyDescent="0.4">
      <c r="B11" s="7">
        <f t="shared" si="0"/>
        <v>8</v>
      </c>
      <c r="C11" s="9">
        <f t="shared" si="1"/>
        <v>327680</v>
      </c>
      <c r="D11" s="9">
        <f t="shared" si="2"/>
        <v>327680</v>
      </c>
      <c r="G11" s="7">
        <f t="shared" si="3"/>
        <v>8</v>
      </c>
      <c r="H11" s="9">
        <f t="shared" si="4"/>
        <v>21.499084799999991</v>
      </c>
      <c r="I11" s="9">
        <f t="shared" si="5"/>
        <v>21.499084799999991</v>
      </c>
    </row>
    <row r="12" spans="1:10" ht="15.75" customHeight="1" x14ac:dyDescent="0.4">
      <c r="B12" s="7">
        <f t="shared" si="0"/>
        <v>9</v>
      </c>
      <c r="C12" s="9">
        <f t="shared" si="1"/>
        <v>1310720</v>
      </c>
      <c r="D12" s="9">
        <f t="shared" si="2"/>
        <v>1310720</v>
      </c>
      <c r="G12" s="7">
        <f t="shared" si="3"/>
        <v>9</v>
      </c>
      <c r="H12" s="9">
        <f t="shared" si="4"/>
        <v>25.798901759999989</v>
      </c>
      <c r="I12" s="9">
        <f t="shared" si="5"/>
        <v>25.798901759999989</v>
      </c>
    </row>
    <row r="13" spans="1:10" ht="15.75" customHeight="1" x14ac:dyDescent="0.4">
      <c r="B13" s="7">
        <f t="shared" si="0"/>
        <v>10</v>
      </c>
      <c r="C13" s="9">
        <f t="shared" si="1"/>
        <v>5242880</v>
      </c>
      <c r="D13" s="9">
        <f t="shared" si="2"/>
        <v>5242880</v>
      </c>
      <c r="G13" s="7">
        <f t="shared" si="3"/>
        <v>10</v>
      </c>
      <c r="H13" s="9">
        <f t="shared" si="4"/>
        <v>30.958682111999984</v>
      </c>
      <c r="I13" s="9">
        <f t="shared" si="5"/>
        <v>30.958682111999984</v>
      </c>
    </row>
    <row r="14" spans="1:10" ht="15.75" customHeight="1" x14ac:dyDescent="0.4">
      <c r="B14" s="7">
        <f t="shared" si="0"/>
        <v>11</v>
      </c>
      <c r="D14" s="9">
        <f>($A$2*4)*D13</f>
        <v>4194304</v>
      </c>
      <c r="G14" s="7">
        <f t="shared" si="3"/>
        <v>11</v>
      </c>
      <c r="I14" s="9">
        <f>($F$2*5)*I13</f>
        <v>9.2876046335999956</v>
      </c>
    </row>
    <row r="15" spans="1:10" ht="15.75" customHeight="1" x14ac:dyDescent="0.4">
      <c r="B15" s="7">
        <f t="shared" si="0"/>
        <v>12</v>
      </c>
      <c r="D15" s="9">
        <f t="shared" ref="D15:D33" si="6">($A$2*4)*D14</f>
        <v>3355443.2000000002</v>
      </c>
      <c r="G15" s="7">
        <f t="shared" si="3"/>
        <v>12</v>
      </c>
      <c r="I15" s="9">
        <f t="shared" ref="I15:I23" si="7">($F$2*5)*I14</f>
        <v>2.7862813900799988</v>
      </c>
    </row>
    <row r="16" spans="1:10" ht="15.75" customHeight="1" x14ac:dyDescent="0.4">
      <c r="B16" s="7">
        <f t="shared" si="0"/>
        <v>13</v>
      </c>
      <c r="D16" s="9">
        <f t="shared" si="6"/>
        <v>2684354.5600000005</v>
      </c>
      <c r="G16" s="7">
        <f t="shared" si="3"/>
        <v>13</v>
      </c>
      <c r="I16" s="9">
        <f t="shared" si="7"/>
        <v>0.83588441702399963</v>
      </c>
    </row>
    <row r="17" spans="2:9" ht="15.75" customHeight="1" x14ac:dyDescent="0.4">
      <c r="B17" s="7">
        <f t="shared" si="0"/>
        <v>14</v>
      </c>
      <c r="D17" s="9">
        <f t="shared" si="6"/>
        <v>2147483.6480000005</v>
      </c>
      <c r="G17" s="7">
        <f t="shared" si="3"/>
        <v>14</v>
      </c>
      <c r="I17" s="9">
        <f t="shared" si="7"/>
        <v>0.2507653251071999</v>
      </c>
    </row>
    <row r="18" spans="2:9" ht="15.75" customHeight="1" x14ac:dyDescent="0.4">
      <c r="B18" s="7">
        <f t="shared" si="0"/>
        <v>15</v>
      </c>
      <c r="D18" s="9">
        <f t="shared" si="6"/>
        <v>1717986.9184000005</v>
      </c>
      <c r="G18" s="7">
        <f t="shared" si="3"/>
        <v>15</v>
      </c>
      <c r="I18" s="9">
        <f t="shared" si="7"/>
        <v>7.5229597532159964E-2</v>
      </c>
    </row>
    <row r="19" spans="2:9" ht="15.75" customHeight="1" x14ac:dyDescent="0.4">
      <c r="B19" s="7">
        <f t="shared" si="0"/>
        <v>16</v>
      </c>
      <c r="D19" s="9">
        <f t="shared" si="6"/>
        <v>1374389.5347200006</v>
      </c>
      <c r="G19" s="7">
        <f t="shared" si="3"/>
        <v>16</v>
      </c>
      <c r="I19" s="9">
        <f t="shared" si="7"/>
        <v>2.2568879259647987E-2</v>
      </c>
    </row>
    <row r="20" spans="2:9" ht="15.75" customHeight="1" x14ac:dyDescent="0.4">
      <c r="B20" s="7">
        <f t="shared" si="0"/>
        <v>17</v>
      </c>
      <c r="D20" s="9">
        <f t="shared" si="6"/>
        <v>1099511.6277760004</v>
      </c>
      <c r="G20" s="7">
        <f t="shared" si="3"/>
        <v>17</v>
      </c>
      <c r="I20" s="9">
        <f t="shared" si="7"/>
        <v>6.7706637778943961E-3</v>
      </c>
    </row>
    <row r="21" spans="2:9" ht="15.75" customHeight="1" x14ac:dyDescent="0.4">
      <c r="B21" s="7">
        <f t="shared" si="0"/>
        <v>18</v>
      </c>
      <c r="D21" s="9">
        <f t="shared" si="6"/>
        <v>879609.30222080043</v>
      </c>
      <c r="G21" s="7">
        <f t="shared" si="3"/>
        <v>18</v>
      </c>
      <c r="I21" s="9">
        <f t="shared" si="7"/>
        <v>2.0311991333683186E-3</v>
      </c>
    </row>
    <row r="22" spans="2:9" ht="15.75" customHeight="1" x14ac:dyDescent="0.4">
      <c r="B22" s="7">
        <f t="shared" si="0"/>
        <v>19</v>
      </c>
      <c r="D22" s="9">
        <f t="shared" si="6"/>
        <v>703687.44177664036</v>
      </c>
      <c r="G22" s="7">
        <f t="shared" si="3"/>
        <v>19</v>
      </c>
      <c r="I22" s="9">
        <f t="shared" si="7"/>
        <v>6.0935974001049555E-4</v>
      </c>
    </row>
    <row r="23" spans="2:9" ht="15.75" customHeight="1" x14ac:dyDescent="0.4">
      <c r="B23" s="7">
        <f>B22+1</f>
        <v>20</v>
      </c>
      <c r="D23" s="9">
        <f t="shared" si="6"/>
        <v>562949.95342131227</v>
      </c>
      <c r="G23" s="7">
        <f>G22+1</f>
        <v>20</v>
      </c>
      <c r="I23" s="9">
        <f t="shared" si="7"/>
        <v>1.8280792200314866E-4</v>
      </c>
    </row>
    <row r="24" spans="2:9" ht="15.75" customHeight="1" x14ac:dyDescent="0.4">
      <c r="B24" s="7">
        <f t="shared" ref="B24:B33" si="8">B23+1</f>
        <v>21</v>
      </c>
      <c r="D24" s="9">
        <f t="shared" si="6"/>
        <v>450359.96273704985</v>
      </c>
    </row>
    <row r="25" spans="2:9" ht="15.75" customHeight="1" x14ac:dyDescent="0.4">
      <c r="B25" s="7">
        <f t="shared" si="8"/>
        <v>22</v>
      </c>
      <c r="D25" s="9">
        <f t="shared" si="6"/>
        <v>360287.97018963989</v>
      </c>
    </row>
    <row r="26" spans="2:9" ht="15.75" customHeight="1" x14ac:dyDescent="0.4">
      <c r="B26" s="7">
        <f t="shared" si="8"/>
        <v>23</v>
      </c>
      <c r="D26" s="9">
        <f t="shared" si="6"/>
        <v>288230.37615171191</v>
      </c>
    </row>
    <row r="27" spans="2:9" ht="15.75" customHeight="1" x14ac:dyDescent="0.4">
      <c r="B27" s="7">
        <f t="shared" si="8"/>
        <v>24</v>
      </c>
      <c r="D27" s="9">
        <f t="shared" si="6"/>
        <v>230584.30092136955</v>
      </c>
    </row>
    <row r="28" spans="2:9" ht="15.75" customHeight="1" x14ac:dyDescent="0.4">
      <c r="B28" s="7">
        <f t="shared" si="8"/>
        <v>25</v>
      </c>
      <c r="D28" s="9">
        <f t="shared" si="6"/>
        <v>184467.44073709566</v>
      </c>
    </row>
    <row r="29" spans="2:9" ht="15.75" customHeight="1" x14ac:dyDescent="0.4">
      <c r="B29" s="7">
        <f t="shared" si="8"/>
        <v>26</v>
      </c>
      <c r="D29" s="9">
        <f t="shared" si="6"/>
        <v>147573.95258967654</v>
      </c>
    </row>
    <row r="30" spans="2:9" ht="15.75" customHeight="1" x14ac:dyDescent="0.4">
      <c r="B30" s="7">
        <f t="shared" si="8"/>
        <v>27</v>
      </c>
      <c r="D30" s="9">
        <f t="shared" si="6"/>
        <v>118059.16207174124</v>
      </c>
    </row>
    <row r="31" spans="2:9" ht="15.75" customHeight="1" x14ac:dyDescent="0.4">
      <c r="B31" s="7">
        <f t="shared" si="8"/>
        <v>28</v>
      </c>
      <c r="D31" s="9">
        <f t="shared" si="6"/>
        <v>94447.329657392998</v>
      </c>
    </row>
    <row r="32" spans="2:9" ht="15.75" customHeight="1" x14ac:dyDescent="0.4">
      <c r="B32" s="7">
        <f t="shared" si="8"/>
        <v>29</v>
      </c>
      <c r="D32" s="9">
        <f t="shared" si="6"/>
        <v>75557.863725914402</v>
      </c>
    </row>
    <row r="33" spans="2:4" ht="15.75" customHeight="1" x14ac:dyDescent="0.4">
      <c r="B33" s="7">
        <f t="shared" si="8"/>
        <v>30</v>
      </c>
      <c r="D33" s="9">
        <f t="shared" si="6"/>
        <v>60446.290980731523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"/>
  <sheetViews>
    <sheetView zoomScale="89" zoomScaleNormal="89" workbookViewId="0">
      <selection activeCell="B2" sqref="B2"/>
    </sheetView>
  </sheetViews>
  <sheetFormatPr defaultColWidth="14.46875" defaultRowHeight="15.75" customHeight="1" x14ac:dyDescent="0.4"/>
  <cols>
    <col min="1" max="1" width="6.8203125" customWidth="1"/>
    <col min="2" max="2" width="25.05859375" customWidth="1"/>
    <col min="3" max="3" width="24.29296875" customWidth="1"/>
    <col min="4" max="4" width="7.3515625" customWidth="1"/>
  </cols>
  <sheetData>
    <row r="1" spans="1:5" s="12" customFormat="1" ht="12.7" x14ac:dyDescent="0.4">
      <c r="A1" s="13" t="s">
        <v>3</v>
      </c>
      <c r="B1" s="14" t="s">
        <v>4</v>
      </c>
      <c r="C1" s="14" t="s">
        <v>5</v>
      </c>
      <c r="D1" s="12" t="s">
        <v>6</v>
      </c>
      <c r="E1" s="15"/>
    </row>
    <row r="2" spans="1:5" ht="15.75" customHeight="1" x14ac:dyDescent="0.4">
      <c r="A2" s="7">
        <v>0</v>
      </c>
      <c r="B2" s="9">
        <v>4</v>
      </c>
      <c r="C2" s="19">
        <v>4</v>
      </c>
      <c r="D2" s="16">
        <v>3</v>
      </c>
      <c r="E2" s="2"/>
    </row>
    <row r="3" spans="1:5" ht="15.75" customHeight="1" x14ac:dyDescent="0.4">
      <c r="A3" s="7">
        <f>A2+1</f>
        <v>1</v>
      </c>
      <c r="B3" s="9">
        <f>(B2)*($D$2)</f>
        <v>12</v>
      </c>
      <c r="C3" s="19">
        <f>(C2)*(0.5*$D$2)</f>
        <v>6</v>
      </c>
      <c r="E3" s="10"/>
    </row>
    <row r="4" spans="1:5" ht="15.75" customHeight="1" x14ac:dyDescent="0.4">
      <c r="A4" s="7">
        <f t="shared" ref="A4:A12" si="0">A3+1</f>
        <v>2</v>
      </c>
      <c r="B4" s="9">
        <f t="shared" ref="B4:B12" si="1">(B3)*($D$2)</f>
        <v>36</v>
      </c>
      <c r="C4" s="19">
        <f t="shared" ref="C4:C12" si="2">(C3)*(0.5*$D$2)</f>
        <v>9</v>
      </c>
      <c r="E4" s="10"/>
    </row>
    <row r="5" spans="1:5" ht="15.75" customHeight="1" x14ac:dyDescent="0.4">
      <c r="A5" s="7">
        <f t="shared" si="0"/>
        <v>3</v>
      </c>
      <c r="B5" s="9">
        <f t="shared" si="1"/>
        <v>108</v>
      </c>
      <c r="C5" s="19">
        <f t="shared" si="2"/>
        <v>13.5</v>
      </c>
      <c r="E5" s="10"/>
    </row>
    <row r="6" spans="1:5" ht="15.75" customHeight="1" x14ac:dyDescent="0.4">
      <c r="A6" s="7">
        <f t="shared" si="0"/>
        <v>4</v>
      </c>
      <c r="B6" s="9">
        <f t="shared" si="1"/>
        <v>324</v>
      </c>
      <c r="C6" s="19">
        <f t="shared" si="2"/>
        <v>20.25</v>
      </c>
      <c r="E6" s="10"/>
    </row>
    <row r="7" spans="1:5" ht="15.75" customHeight="1" x14ac:dyDescent="0.4">
      <c r="A7" s="7">
        <f t="shared" si="0"/>
        <v>5</v>
      </c>
      <c r="B7" s="9">
        <f t="shared" si="1"/>
        <v>972</v>
      </c>
      <c r="C7" s="19">
        <f t="shared" si="2"/>
        <v>30.375</v>
      </c>
      <c r="E7" s="10"/>
    </row>
    <row r="8" spans="1:5" ht="15.75" customHeight="1" x14ac:dyDescent="0.4">
      <c r="A8" s="7">
        <f t="shared" si="0"/>
        <v>6</v>
      </c>
      <c r="B8" s="9">
        <f t="shared" si="1"/>
        <v>2916</v>
      </c>
      <c r="C8" s="19">
        <f t="shared" si="2"/>
        <v>45.5625</v>
      </c>
      <c r="E8" s="10"/>
    </row>
    <row r="9" spans="1:5" ht="15.75" customHeight="1" x14ac:dyDescent="0.4">
      <c r="A9" s="7">
        <f t="shared" si="0"/>
        <v>7</v>
      </c>
      <c r="B9" s="9">
        <f t="shared" si="1"/>
        <v>8748</v>
      </c>
      <c r="C9" s="19">
        <f t="shared" si="2"/>
        <v>68.34375</v>
      </c>
      <c r="E9" s="10"/>
    </row>
    <row r="10" spans="1:5" ht="15.75" customHeight="1" x14ac:dyDescent="0.4">
      <c r="A10" s="7">
        <f t="shared" si="0"/>
        <v>8</v>
      </c>
      <c r="B10" s="9">
        <f t="shared" si="1"/>
        <v>26244</v>
      </c>
      <c r="C10" s="19">
        <f t="shared" si="2"/>
        <v>102.515625</v>
      </c>
      <c r="E10" s="10"/>
    </row>
    <row r="11" spans="1:5" ht="15.75" customHeight="1" x14ac:dyDescent="0.4">
      <c r="A11" s="7">
        <f t="shared" si="0"/>
        <v>9</v>
      </c>
      <c r="B11" s="9">
        <f t="shared" si="1"/>
        <v>78732</v>
      </c>
      <c r="C11" s="19">
        <f t="shared" si="2"/>
        <v>153.7734375</v>
      </c>
      <c r="E11" s="10"/>
    </row>
    <row r="12" spans="1:5" ht="15.75" customHeight="1" x14ac:dyDescent="0.4">
      <c r="A12" s="7">
        <f t="shared" si="0"/>
        <v>10</v>
      </c>
      <c r="B12" s="9">
        <f t="shared" si="1"/>
        <v>236196</v>
      </c>
      <c r="C12" s="19">
        <f t="shared" si="2"/>
        <v>230.66015625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Q4</vt:lpstr>
      <vt:lpstr>Q10</vt:lpstr>
      <vt:lpstr>Q11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</cp:lastModifiedBy>
  <dcterms:created xsi:type="dcterms:W3CDTF">2021-07-14T18:01:40Z</dcterms:created>
  <dcterms:modified xsi:type="dcterms:W3CDTF">2022-02-23T17:07:54Z</dcterms:modified>
</cp:coreProperties>
</file>