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819"/>
  <workbookPr showInkAnnotation="0" autoCompressPictures="0"/>
  <bookViews>
    <workbookView xWindow="10920" yWindow="0" windowWidth="25600" windowHeight="1634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62" i="1" l="1"/>
  <c r="C62" i="1"/>
  <c r="B62" i="1"/>
  <c r="G61" i="1"/>
  <c r="E61" i="1"/>
  <c r="C61" i="1"/>
  <c r="B61" i="1"/>
  <c r="I60" i="1"/>
  <c r="G60" i="1"/>
  <c r="E60" i="1"/>
  <c r="C60" i="1"/>
  <c r="B60" i="1"/>
  <c r="I59" i="1"/>
  <c r="G59" i="1"/>
  <c r="E59" i="1"/>
  <c r="C59" i="1"/>
  <c r="B59" i="1"/>
  <c r="M58" i="1"/>
  <c r="K58" i="1"/>
  <c r="E58" i="1"/>
  <c r="C58" i="1"/>
  <c r="B58" i="1"/>
  <c r="O57" i="1"/>
  <c r="M57" i="1"/>
  <c r="K57" i="1"/>
  <c r="G57" i="1"/>
  <c r="E57" i="1"/>
  <c r="C57" i="1"/>
  <c r="B57" i="1"/>
  <c r="Q56" i="1"/>
  <c r="O56" i="1"/>
  <c r="M56" i="1"/>
  <c r="K56" i="1"/>
  <c r="I56" i="1"/>
  <c r="G56" i="1"/>
  <c r="E56" i="1"/>
  <c r="C56" i="1"/>
  <c r="B56" i="1"/>
  <c r="Q55" i="1"/>
  <c r="O55" i="1"/>
  <c r="M55" i="1"/>
  <c r="I55" i="1"/>
  <c r="G55" i="1"/>
  <c r="C55" i="1"/>
  <c r="B55" i="1"/>
  <c r="Q54" i="1"/>
  <c r="O54" i="1"/>
  <c r="I54" i="1"/>
  <c r="C54" i="1"/>
  <c r="B54" i="1"/>
  <c r="U53" i="1"/>
  <c r="S53" i="1"/>
  <c r="M53" i="1"/>
  <c r="K53" i="1"/>
  <c r="G53" i="1"/>
  <c r="E53" i="1"/>
  <c r="C53" i="1"/>
  <c r="B53" i="1"/>
  <c r="W52" i="1"/>
  <c r="U52" i="1"/>
  <c r="S52" i="1"/>
  <c r="O52" i="1"/>
  <c r="M52" i="1"/>
  <c r="K52" i="1"/>
  <c r="I52" i="1"/>
  <c r="G52" i="1"/>
  <c r="E52" i="1"/>
  <c r="C52" i="1"/>
  <c r="B52" i="1"/>
  <c r="W51" i="1"/>
  <c r="U51" i="1"/>
  <c r="S51" i="1"/>
  <c r="Q51" i="1"/>
  <c r="O51" i="1"/>
  <c r="M51" i="1"/>
  <c r="I51" i="1"/>
  <c r="G51" i="1"/>
  <c r="E51" i="1"/>
  <c r="C51" i="1"/>
  <c r="B51" i="1"/>
  <c r="W50" i="1"/>
  <c r="U50" i="1"/>
  <c r="O50" i="1"/>
  <c r="I50" i="1"/>
  <c r="G50" i="1"/>
  <c r="C50" i="1"/>
  <c r="B50" i="1"/>
  <c r="AA49" i="1"/>
  <c r="Y49" i="1"/>
  <c r="S49" i="1"/>
  <c r="M49" i="1"/>
  <c r="K49" i="1"/>
  <c r="E49" i="1"/>
  <c r="C49" i="1"/>
  <c r="B49" i="1"/>
  <c r="AC48" i="1"/>
  <c r="AA48" i="1"/>
  <c r="Y48" i="1"/>
  <c r="U48" i="1"/>
  <c r="S48" i="1"/>
  <c r="O48" i="1"/>
  <c r="M48" i="1"/>
  <c r="K48" i="1"/>
  <c r="G48" i="1"/>
  <c r="E48" i="1"/>
  <c r="C48" i="1"/>
  <c r="B48" i="1"/>
  <c r="E37" i="1"/>
  <c r="C37" i="1"/>
  <c r="B37" i="1"/>
  <c r="G28" i="1"/>
  <c r="I28" i="1"/>
  <c r="M28" i="1"/>
  <c r="O28" i="1"/>
  <c r="Q28" i="1"/>
  <c r="B28" i="1"/>
  <c r="C28" i="1"/>
  <c r="E29" i="1"/>
  <c r="G29" i="1"/>
  <c r="I29" i="1"/>
  <c r="K29" i="1"/>
  <c r="M29" i="1"/>
  <c r="O29" i="1"/>
  <c r="Q29" i="1"/>
  <c r="B29" i="1"/>
  <c r="C29" i="1"/>
  <c r="E30" i="1"/>
  <c r="G30" i="1"/>
  <c r="K30" i="1"/>
  <c r="M30" i="1"/>
  <c r="O30" i="1"/>
  <c r="B30" i="1"/>
  <c r="C30" i="1"/>
  <c r="E31" i="1"/>
  <c r="K31" i="1"/>
  <c r="M31" i="1"/>
  <c r="B31" i="1"/>
  <c r="C31" i="1"/>
  <c r="I32" i="1"/>
  <c r="B32" i="1"/>
  <c r="C32" i="1"/>
  <c r="K33" i="1"/>
  <c r="B33" i="1"/>
  <c r="C33" i="1"/>
  <c r="E34" i="1"/>
  <c r="G34" i="1"/>
  <c r="I34" i="1"/>
  <c r="B34" i="1"/>
  <c r="C34" i="1"/>
  <c r="E35" i="1"/>
  <c r="G35" i="1"/>
  <c r="I35" i="1"/>
  <c r="B35" i="1"/>
  <c r="C35" i="1"/>
  <c r="E36" i="1"/>
  <c r="G36" i="1"/>
  <c r="B36" i="1"/>
  <c r="C36" i="1"/>
  <c r="E27" i="1"/>
  <c r="K27" i="1"/>
  <c r="S27" i="1"/>
  <c r="B27" i="1"/>
  <c r="C27" i="1"/>
  <c r="I26" i="1"/>
  <c r="O26" i="1"/>
  <c r="Q26" i="1"/>
  <c r="C26" i="1"/>
  <c r="B26" i="1"/>
  <c r="E25" i="1"/>
  <c r="G25" i="1"/>
  <c r="K25" i="1"/>
  <c r="M25" i="1"/>
  <c r="S25" i="1"/>
  <c r="U25" i="1"/>
  <c r="C25" i="1"/>
  <c r="B25" i="1"/>
  <c r="Q24" i="1"/>
  <c r="C24" i="1"/>
  <c r="B24" i="1"/>
  <c r="E23" i="1"/>
  <c r="G23" i="1"/>
  <c r="I23" i="1"/>
  <c r="K23" i="1"/>
  <c r="M23" i="1"/>
  <c r="O23" i="1"/>
  <c r="S23" i="1"/>
  <c r="U23" i="1"/>
  <c r="W23" i="1"/>
  <c r="C23" i="1"/>
  <c r="B23" i="1"/>
  <c r="E22" i="1"/>
  <c r="G22" i="1"/>
  <c r="I22" i="1"/>
  <c r="M22" i="1"/>
  <c r="O22" i="1"/>
  <c r="Q22" i="1"/>
  <c r="S22" i="1"/>
  <c r="U22" i="1"/>
  <c r="W22" i="1"/>
  <c r="C22" i="1"/>
  <c r="B22" i="1"/>
  <c r="K21" i="1"/>
  <c r="Y21" i="1"/>
  <c r="C21" i="1"/>
  <c r="B21" i="1"/>
  <c r="G20" i="1"/>
  <c r="I20" i="1"/>
  <c r="O20" i="1"/>
  <c r="U20" i="1"/>
  <c r="W20" i="1"/>
  <c r="C20" i="1"/>
  <c r="B20" i="1"/>
  <c r="I19" i="1"/>
  <c r="Q19" i="1"/>
  <c r="W19" i="1"/>
  <c r="C19" i="1"/>
  <c r="B19" i="1"/>
  <c r="E18" i="1"/>
  <c r="K18" i="1"/>
  <c r="M18" i="1"/>
  <c r="S18" i="1"/>
  <c r="Y18" i="1"/>
  <c r="AA18" i="1"/>
  <c r="C18" i="1"/>
  <c r="B18" i="1"/>
  <c r="E17" i="1"/>
  <c r="G17" i="1"/>
  <c r="K17" i="1"/>
  <c r="M17" i="1"/>
  <c r="O17" i="1"/>
  <c r="S17" i="1"/>
  <c r="U17" i="1"/>
  <c r="Y17" i="1"/>
  <c r="AA17" i="1"/>
  <c r="AC17" i="1"/>
  <c r="C17" i="1"/>
  <c r="B17" i="1"/>
</calcChain>
</file>

<file path=xl/sharedStrings.xml><?xml version="1.0" encoding="utf-8"?>
<sst xmlns="http://schemas.openxmlformats.org/spreadsheetml/2006/main" count="113" uniqueCount="49">
  <si>
    <t>1'</t>
  </si>
  <si>
    <t>2'</t>
  </si>
  <si>
    <t>3'</t>
  </si>
  <si>
    <t>4'</t>
  </si>
  <si>
    <t>5'</t>
  </si>
  <si>
    <t>6'</t>
  </si>
  <si>
    <t>7'</t>
  </si>
  <si>
    <t>tone:</t>
  </si>
  <si>
    <t>Hz:</t>
  </si>
  <si>
    <t>s</t>
  </si>
  <si>
    <t>[L-s]</t>
  </si>
  <si>
    <t>relative size:</t>
  </si>
  <si>
    <t>2s</t>
  </si>
  <si>
    <t>L</t>
  </si>
  <si>
    <t>L+s</t>
  </si>
  <si>
    <t>[3s]</t>
  </si>
  <si>
    <t>L+2s</t>
  </si>
  <si>
    <t>[2L]</t>
  </si>
  <si>
    <t>L+3s</t>
  </si>
  <si>
    <t xml:space="preserve"> </t>
  </si>
  <si>
    <t>2L+s</t>
  </si>
  <si>
    <t>2L+2s</t>
  </si>
  <si>
    <t>[L+4s]</t>
  </si>
  <si>
    <t>2L+5s</t>
  </si>
  <si>
    <t>2L+3s</t>
  </si>
  <si>
    <t>2L+4s</t>
  </si>
  <si>
    <t>[3L+2s]</t>
  </si>
  <si>
    <t>*</t>
  </si>
  <si>
    <t>3L+3s</t>
  </si>
  <si>
    <t>[2L+6s]</t>
  </si>
  <si>
    <t>3L+4s</t>
  </si>
  <si>
    <t>3L+5s</t>
  </si>
  <si>
    <t>3L+6s</t>
  </si>
  <si>
    <t>minimum</t>
  </si>
  <si>
    <t>maximum</t>
  </si>
  <si>
    <t>columns B and C, minimum and maximum sizes of all intervals of a particular relative size, in hundredths of a tempered semitone (cents);</t>
  </si>
  <si>
    <t>Note that the excluded sizes do not correspond to intervals within the following 5-tone groups: 12356, 56723, and 45623.</t>
  </si>
  <si>
    <t>columns E to AC, individual cents values for each interval above tones 1 to 6'.</t>
  </si>
  <si>
    <t>The intervals that are included correspond to sizes that increase from row 43 (s) to row 57 (3L+2s);</t>
  </si>
  <si>
    <t>In contrast, the maximum values for 2s, 2L+s, and 2L+5s are larger than the minimum values for, respectively, L-s, L+4s, and 3L+s (highlighted above in columns B and C).</t>
  </si>
  <si>
    <t xml:space="preserve">Frequencies below are based on the file Balungan Pélog Tones of Gamelan Kyai Parijata Compared with Sine Tones.pdf, accessible at  </t>
  </si>
  <si>
    <t xml:space="preserve">http://yorkspace.library.yorku.ca/xmlui/handle/10315/31074 </t>
  </si>
  <si>
    <t xml:space="preserve">a) Row 13: tones of [saron] demung (1, 2, 3, …, 7) and saron [barung] (1', 2', 3', …, 7') </t>
  </si>
  <si>
    <r>
      <t xml:space="preserve">Row 14: cycles per second (Hz) of fundamental frequencies of tones in row 4, based on values in </t>
    </r>
    <r>
      <rPr>
        <i/>
        <u/>
        <sz val="16"/>
        <color theme="1"/>
        <rFont val="Calibri"/>
        <scheme val="minor"/>
      </rPr>
      <t>xxx</t>
    </r>
  </si>
  <si>
    <t>Row 15: relative sizes of ratios of adjacent tones' fundamental frequencies: s,  relatively small in comparison with L, relatively large</t>
  </si>
  <si>
    <t>Rows 16 to 37: column A, relative sizes of all intervals;</t>
  </si>
  <si>
    <t>b)  Rows 44 to  62: same as rows 13 to 37 ( above), except that the entries for the following relative sizes are excluded: L-s, 3s, 2L, L+4s, 3L+2s, 2L+6s</t>
  </si>
  <si>
    <t>e.g., the maximum value of s (row 48, column C) is smaller than the minimum value of 2s (row 49, column B).</t>
  </si>
  <si>
    <t>Interval Sizes of Tones Produced by Balungan Instruments in Gamelan Kyai Parijata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</si>
</sst>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Times New Roman"/>
    </font>
    <font>
      <b/>
      <sz val="14"/>
      <color theme="1"/>
      <name val="Calibri"/>
      <scheme val="minor"/>
    </font>
    <font>
      <sz val="14"/>
      <color rgb="FF000000"/>
      <name val="Calibri"/>
      <family val="2"/>
      <scheme val="minor"/>
    </font>
    <font>
      <b/>
      <i/>
      <u/>
      <sz val="14"/>
      <color theme="1"/>
      <name val="Calibri"/>
      <scheme val="minor"/>
    </font>
    <font>
      <b/>
      <sz val="16"/>
      <color theme="1"/>
      <name val="Calibri"/>
      <scheme val="minor"/>
    </font>
    <font>
      <sz val="16"/>
      <color theme="1"/>
      <name val="Calibri"/>
      <scheme val="minor"/>
    </font>
    <font>
      <b/>
      <sz val="16"/>
      <color rgb="FF000000"/>
      <name val="Calibri"/>
      <scheme val="minor"/>
    </font>
    <font>
      <i/>
      <u/>
      <sz val="16"/>
      <color theme="1"/>
      <name val="Calibri"/>
      <scheme val="minor"/>
    </font>
    <font>
      <b/>
      <sz val="20"/>
      <color theme="1"/>
      <name val="Calibri"/>
      <scheme val="minor"/>
    </font>
    <font>
      <sz val="20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1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5">
    <xf numFmtId="0" fontId="0" fillId="0" borderId="0" xfId="0"/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1" fontId="3" fillId="0" borderId="0" xfId="0" applyNumberFormat="1" applyFont="1" applyAlignment="1">
      <alignment horizontal="left"/>
    </xf>
    <xf numFmtId="0" fontId="5" fillId="0" borderId="0" xfId="0" applyFont="1" applyAlignment="1">
      <alignment horizontal="right"/>
    </xf>
    <xf numFmtId="1" fontId="6" fillId="0" borderId="0" xfId="0" applyNumberFormat="1" applyFont="1" applyAlignment="1">
      <alignment horizontal="left"/>
    </xf>
    <xf numFmtId="1" fontId="3" fillId="0" borderId="0" xfId="0" applyNumberFormat="1" applyFont="1" applyAlignment="1">
      <alignment horizontal="right"/>
    </xf>
    <xf numFmtId="1" fontId="7" fillId="0" borderId="0" xfId="0" applyNumberFormat="1" applyFont="1" applyAlignment="1">
      <alignment horizontal="right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right"/>
    </xf>
    <xf numFmtId="0" fontId="9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3" fillId="0" borderId="0" xfId="0" applyFont="1" applyAlignment="1">
      <alignment horizontal="left"/>
    </xf>
  </cellXfs>
  <cellStyles count="11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73"/>
  <sheetViews>
    <sheetView tabSelected="1" workbookViewId="0"/>
  </sheetViews>
  <sheetFormatPr baseColWidth="10" defaultRowHeight="18" x14ac:dyDescent="0"/>
  <cols>
    <col min="1" max="1" width="14.1640625" style="3" customWidth="1"/>
    <col min="2" max="3" width="11.5" style="3" customWidth="1"/>
    <col min="4" max="31" width="6.1640625" style="1" customWidth="1"/>
    <col min="32" max="16384" width="10.83203125" style="1"/>
  </cols>
  <sheetData>
    <row r="1" spans="1:30" s="14" customFormat="1" ht="25">
      <c r="A1" s="13" t="s">
        <v>48</v>
      </c>
      <c r="B1" s="13"/>
      <c r="C1" s="13"/>
    </row>
    <row r="2" spans="1:30" s="14" customFormat="1" ht="25">
      <c r="A2" s="13"/>
      <c r="B2" s="13"/>
      <c r="C2" s="13"/>
    </row>
    <row r="3" spans="1:30" s="14" customFormat="1" ht="25">
      <c r="A3" s="13" t="s">
        <v>40</v>
      </c>
      <c r="B3" s="13"/>
      <c r="C3" s="13"/>
    </row>
    <row r="4" spans="1:30" s="11" customFormat="1" ht="20">
      <c r="A4" s="9" t="s">
        <v>41</v>
      </c>
      <c r="B4" s="9"/>
      <c r="C4" s="9"/>
    </row>
    <row r="5" spans="1:30" s="11" customFormat="1" ht="20">
      <c r="A5" s="9"/>
      <c r="B5" s="9"/>
      <c r="C5" s="9"/>
    </row>
    <row r="6" spans="1:30" s="11" customFormat="1" ht="20">
      <c r="A6" s="9" t="s">
        <v>42</v>
      </c>
      <c r="B6" s="9"/>
      <c r="C6" s="9"/>
    </row>
    <row r="7" spans="1:30" s="11" customFormat="1" ht="20">
      <c r="A7" s="9" t="s">
        <v>43</v>
      </c>
      <c r="B7" s="9"/>
      <c r="C7" s="9"/>
    </row>
    <row r="8" spans="1:30" s="11" customFormat="1" ht="20">
      <c r="A8" s="9" t="s">
        <v>44</v>
      </c>
      <c r="B8" s="9"/>
      <c r="C8" s="9"/>
    </row>
    <row r="9" spans="1:30" s="11" customFormat="1" ht="20">
      <c r="A9" s="9" t="s">
        <v>45</v>
      </c>
      <c r="B9" s="9"/>
      <c r="C9" s="9"/>
    </row>
    <row r="10" spans="1:30" s="11" customFormat="1" ht="20">
      <c r="A10" s="9"/>
      <c r="B10" s="9" t="s">
        <v>35</v>
      </c>
      <c r="C10" s="9"/>
    </row>
    <row r="11" spans="1:30" s="11" customFormat="1" ht="20">
      <c r="A11" s="9"/>
      <c r="B11" s="9" t="s">
        <v>37</v>
      </c>
      <c r="C11" s="9"/>
    </row>
    <row r="13" spans="1:30" s="3" customFormat="1">
      <c r="A13" s="3" t="s">
        <v>7</v>
      </c>
      <c r="D13" s="3">
        <v>1</v>
      </c>
      <c r="F13" s="3">
        <v>2</v>
      </c>
      <c r="H13" s="3">
        <v>3</v>
      </c>
      <c r="J13" s="3">
        <v>4</v>
      </c>
      <c r="L13" s="3">
        <v>5</v>
      </c>
      <c r="N13" s="3">
        <v>6</v>
      </c>
      <c r="P13" s="3">
        <v>7</v>
      </c>
      <c r="R13" s="3" t="s">
        <v>0</v>
      </c>
      <c r="T13" s="3" t="s">
        <v>1</v>
      </c>
      <c r="V13" s="3" t="s">
        <v>2</v>
      </c>
      <c r="X13" s="3" t="s">
        <v>3</v>
      </c>
      <c r="Z13" s="3" t="s">
        <v>4</v>
      </c>
      <c r="AB13" s="3" t="s">
        <v>5</v>
      </c>
      <c r="AD13" s="3" t="s">
        <v>6</v>
      </c>
    </row>
    <row r="14" spans="1:30">
      <c r="A14" s="3" t="s">
        <v>8</v>
      </c>
      <c r="D14" s="2">
        <v>293.5</v>
      </c>
      <c r="F14" s="2">
        <v>316</v>
      </c>
      <c r="H14" s="2">
        <v>345.5</v>
      </c>
      <c r="J14" s="2">
        <v>404</v>
      </c>
      <c r="L14" s="2">
        <v>435.5</v>
      </c>
      <c r="N14" s="2">
        <v>464</v>
      </c>
      <c r="P14" s="2">
        <v>520.5</v>
      </c>
      <c r="R14" s="2">
        <v>593.5</v>
      </c>
      <c r="T14" s="2">
        <v>640.5</v>
      </c>
      <c r="V14" s="2">
        <v>697</v>
      </c>
      <c r="X14" s="2">
        <v>821</v>
      </c>
      <c r="Z14" s="2">
        <v>883</v>
      </c>
      <c r="AB14" s="2">
        <v>940</v>
      </c>
      <c r="AD14" s="2">
        <v>1058.5</v>
      </c>
    </row>
    <row r="15" spans="1:30" s="3" customFormat="1">
      <c r="A15" s="3" t="s">
        <v>11</v>
      </c>
      <c r="E15" s="3" t="s">
        <v>9</v>
      </c>
      <c r="G15" s="3" t="s">
        <v>9</v>
      </c>
      <c r="I15" s="3" t="s">
        <v>10</v>
      </c>
      <c r="K15" s="3" t="s">
        <v>9</v>
      </c>
      <c r="M15" s="3" t="s">
        <v>9</v>
      </c>
      <c r="O15" s="3" t="s">
        <v>9</v>
      </c>
      <c r="Q15" s="3" t="s">
        <v>10</v>
      </c>
      <c r="S15" s="3" t="s">
        <v>9</v>
      </c>
      <c r="U15" s="3" t="s">
        <v>9</v>
      </c>
      <c r="W15" s="3" t="s">
        <v>10</v>
      </c>
      <c r="Y15" s="3" t="s">
        <v>9</v>
      </c>
      <c r="AA15" s="3" t="s">
        <v>9</v>
      </c>
      <c r="AC15" s="3" t="s">
        <v>9</v>
      </c>
    </row>
    <row r="16" spans="1:30" s="3" customFormat="1">
      <c r="B16" s="3" t="s">
        <v>33</v>
      </c>
      <c r="C16" s="3" t="s">
        <v>34</v>
      </c>
    </row>
    <row r="17" spans="1:29">
      <c r="A17" s="5" t="s">
        <v>9</v>
      </c>
      <c r="B17" s="7">
        <f>MIN(D17:AC17)</f>
        <v>108.29678269984231</v>
      </c>
      <c r="C17" s="7">
        <f>MAX(D17:AC17)</f>
        <v>205.5463289311113</v>
      </c>
      <c r="E17" s="4">
        <f>LOG(F14/D14,2^(1/1200))</f>
        <v>127.8768660804631</v>
      </c>
      <c r="G17" s="4">
        <f>LOG(H14/F14,2^(1/1200))</f>
        <v>154.51338265338958</v>
      </c>
      <c r="K17" s="4">
        <f>LOG(L14/J14,2^(1/1200))</f>
        <v>129.98091101648612</v>
      </c>
      <c r="M17" s="4">
        <f>LOG(N14/L14,2^(1/1200))</f>
        <v>109.74250383445094</v>
      </c>
      <c r="O17" s="4">
        <f>LOG(P14/N14,2^(1/1200))</f>
        <v>198.92802980621744</v>
      </c>
      <c r="S17" s="4">
        <f>LOG(T14/R14,2^(1/1200))</f>
        <v>131.94064883969025</v>
      </c>
      <c r="U17" s="4">
        <f>LOG(V14/T14,2^(1/1200))</f>
        <v>146.35210263213463</v>
      </c>
      <c r="Y17" s="4">
        <f>LOG(Z14/X14,2^(1/1200))</f>
        <v>126.03745904479588</v>
      </c>
      <c r="AA17" s="4">
        <f>LOG(AB14/Z14,2^(1/1200))</f>
        <v>108.29678269984231</v>
      </c>
      <c r="AC17" s="4">
        <f>LOG(AD14/AB14,2^(1/1200))</f>
        <v>205.5463289311113</v>
      </c>
    </row>
    <row r="18" spans="1:29">
      <c r="A18" s="5" t="s">
        <v>12</v>
      </c>
      <c r="B18" s="7">
        <f>MIN(D18:AC18)</f>
        <v>234.33424174463821</v>
      </c>
      <c r="C18" s="8">
        <f>MAX(D18:AC18)</f>
        <v>313.84311163095362</v>
      </c>
      <c r="E18" s="4">
        <f>LOG(H14/D14,2^(1/1200))</f>
        <v>282.39024873385256</v>
      </c>
      <c r="K18" s="4">
        <f>LOG(N14/J14,2^(1/1200))</f>
        <v>239.72341485093705</v>
      </c>
      <c r="M18" s="4">
        <f>LOG(P14/L14,2^(1/1200))</f>
        <v>308.67053364066857</v>
      </c>
      <c r="S18" s="4">
        <f>LOG(V14/R14,2^(1/1200))</f>
        <v>278.29275147182466</v>
      </c>
      <c r="Y18" s="4">
        <f>LOG(AB14/X14,2^(1/1200))</f>
        <v>234.33424174463821</v>
      </c>
      <c r="AA18" s="4">
        <f>LOG(AD14/Z14,2^(1/1200))</f>
        <v>313.84311163095362</v>
      </c>
    </row>
    <row r="19" spans="1:29">
      <c r="A19" s="5" t="s">
        <v>10</v>
      </c>
      <c r="B19" s="8">
        <f>MIN(D19:AC19)</f>
        <v>227.21983961099178</v>
      </c>
      <c r="C19" s="7">
        <f>MAX(D19:AC19)</f>
        <v>283.46827909126324</v>
      </c>
      <c r="I19" s="4">
        <f>LOG(J14/H14,2^(1/1200))</f>
        <v>270.80349883624848</v>
      </c>
      <c r="Q19" s="4">
        <f>LOG(R14/P14,2^(1/1200))</f>
        <v>227.21983961099178</v>
      </c>
      <c r="W19" s="4">
        <f>LOG(X14/V14,2^(1/1200))</f>
        <v>283.46827909126324</v>
      </c>
    </row>
    <row r="20" spans="1:29">
      <c r="A20" s="5" t="s">
        <v>13</v>
      </c>
      <c r="B20" s="7">
        <f>MIN(D20:AC20)</f>
        <v>400.78440985273448</v>
      </c>
      <c r="C20" s="7">
        <f>MAX(D20:AC20)</f>
        <v>429.82038172339776</v>
      </c>
      <c r="G20" s="4">
        <f>LOG(J14/F14,2^(1/1200))</f>
        <v>425.31688148963775</v>
      </c>
      <c r="I20" s="4">
        <f>LOG(L14/H14,2^(1/1200))</f>
        <v>400.78440985273448</v>
      </c>
      <c r="N20" s="4"/>
      <c r="O20" s="4">
        <f>LOG(R14/N14,2^(1/1200))</f>
        <v>426.14786941720911</v>
      </c>
      <c r="Q20" s="6">
        <v>425</v>
      </c>
      <c r="U20" s="4">
        <f>LOG(X14/T14,2^(1/1200))</f>
        <v>429.82038172339776</v>
      </c>
      <c r="W20" s="4">
        <f>LOG(Z14/V14,2^(1/1200))</f>
        <v>409.50573813605888</v>
      </c>
    </row>
    <row r="21" spans="1:29">
      <c r="A21" s="5" t="s">
        <v>15</v>
      </c>
      <c r="B21" s="7">
        <f>MIN(D21:AC21)</f>
        <v>438.65144465715457</v>
      </c>
      <c r="C21" s="7">
        <f>MAX(D21:AC21)</f>
        <v>439.88057067574948</v>
      </c>
      <c r="G21" s="4"/>
      <c r="K21" s="1">
        <f>LOG(P14/J14,2^(1/1200))</f>
        <v>438.65144465715457</v>
      </c>
      <c r="Q21" s="4"/>
      <c r="W21" s="4"/>
      <c r="Y21" s="1">
        <f>LOG(AD14/X14,2^(1/1200))</f>
        <v>439.88057067574948</v>
      </c>
    </row>
    <row r="22" spans="1:29">
      <c r="A22" s="5" t="s">
        <v>14</v>
      </c>
      <c r="B22" s="7">
        <f>MIN(D22:AC22)</f>
        <v>505.51259108281636</v>
      </c>
      <c r="C22" s="7">
        <f>MAX(D22:AC22)</f>
        <v>561.76103056308784</v>
      </c>
      <c r="E22" s="1">
        <f>LOG(J14/D14,2^(1/1200))</f>
        <v>553.19374757010098</v>
      </c>
      <c r="G22" s="1">
        <f>LOG(L14/F14,2^(1/1200))</f>
        <v>555.2977925061241</v>
      </c>
      <c r="I22" s="1">
        <f>LOG(N14/H14,2^(1/1200))</f>
        <v>510.52691368718564</v>
      </c>
      <c r="M22" s="1">
        <f>LOG(R14/L14,2^(1/1200))</f>
        <v>535.89037325166032</v>
      </c>
      <c r="O22" s="1">
        <f>LOG(T14/N14,2^(1/1200))</f>
        <v>558.08851825689919</v>
      </c>
      <c r="Q22" s="1">
        <f>LOG(V14/P14,2^(1/1200))</f>
        <v>505.51259108281636</v>
      </c>
      <c r="S22" s="1">
        <f>LOG(X14/R14,2^(1/1200))</f>
        <v>561.76103056308784</v>
      </c>
      <c r="U22" s="1">
        <f>LOG(Z14/T14,2^(1/1200))</f>
        <v>555.85784076819334</v>
      </c>
      <c r="W22" s="1">
        <f>LOG(AB14/V14,2^(1/1200))</f>
        <v>517.80252083590119</v>
      </c>
    </row>
    <row r="23" spans="1:29">
      <c r="A23" s="5" t="s">
        <v>16</v>
      </c>
      <c r="B23" s="7">
        <f>MIN(D23:AC23)</f>
        <v>664.15462346803588</v>
      </c>
      <c r="C23" s="7">
        <f>MAX(D23:AC23)</f>
        <v>723.34884976701244</v>
      </c>
      <c r="E23" s="1">
        <f>LOG(L14/D14,2^(1/1200))</f>
        <v>683.17465858658716</v>
      </c>
      <c r="G23" s="1">
        <f>LOG(N14/F14,2^(1/1200))</f>
        <v>665.04029634057508</v>
      </c>
      <c r="I23" s="1">
        <f>LOG(P14/H14,2^(1/1200))</f>
        <v>709.45494349340299</v>
      </c>
      <c r="K23" s="1">
        <f>LOG(R14/J14,2^(1/1200))</f>
        <v>665.8712842681465</v>
      </c>
      <c r="M23" s="1">
        <f>LOG(T14/L14,2^(1/1200))</f>
        <v>667.83102209135029</v>
      </c>
      <c r="O23" s="1">
        <f>LOG(V14/N14,2^(1/1200))</f>
        <v>704.44062088903399</v>
      </c>
      <c r="S23" s="1">
        <f>LOG(Z14/R14,2^(1/1200))</f>
        <v>687.79848960788365</v>
      </c>
      <c r="U23" s="1">
        <f>LOG(AB14/T14,2^(1/1200))</f>
        <v>664.15462346803588</v>
      </c>
      <c r="W23" s="1">
        <f>LOG(AD14/V14,2^(1/1200))</f>
        <v>723.34884976701244</v>
      </c>
    </row>
    <row r="24" spans="1:29">
      <c r="A24" s="5" t="s">
        <v>17</v>
      </c>
      <c r="B24" s="7">
        <f>MIN(D24:AC24)</f>
        <v>788.98087017407954</v>
      </c>
      <c r="C24" s="7">
        <f>MAX(D24:AC24)</f>
        <v>788.98087017407954</v>
      </c>
      <c r="Q24" s="1">
        <f>LOG(X14/P14,2^(1/1200))</f>
        <v>788.98087017407954</v>
      </c>
    </row>
    <row r="25" spans="1:29">
      <c r="A25" s="5" t="s">
        <v>18</v>
      </c>
      <c r="B25" s="7">
        <f>MIN(D25:AC25)</f>
        <v>792.91716242103814</v>
      </c>
      <c r="C25" s="7">
        <f>MAX(D25:AC25)</f>
        <v>869.70095239914713</v>
      </c>
      <c r="E25" s="1">
        <f>LOG(N14/D14,2^(1/1200))</f>
        <v>792.91716242103814</v>
      </c>
      <c r="G25" s="1">
        <f>LOG(P14/F14,2^(1/1200))</f>
        <v>863.96832614679249</v>
      </c>
      <c r="K25" s="1">
        <f>LOG(T14/J14,2^(1/1200))</f>
        <v>797.81193310783658</v>
      </c>
      <c r="M25" s="1">
        <f>LOG(V14/L14,2^(1/1200))</f>
        <v>814.18312472348487</v>
      </c>
      <c r="S25" s="1">
        <f>LOG(AB14/R14,2^(1/1200))</f>
        <v>796.09527230772619</v>
      </c>
      <c r="U25" s="1">
        <f>LOG(AD14/T14,2^(1/1200))</f>
        <v>869.70095239914713</v>
      </c>
      <c r="Y25" s="1" t="s">
        <v>19</v>
      </c>
    </row>
    <row r="26" spans="1:29">
      <c r="A26" s="5" t="s">
        <v>20</v>
      </c>
      <c r="B26" s="7">
        <f>MIN(D26:AC26)</f>
        <v>915.01832921887535</v>
      </c>
      <c r="C26" s="8">
        <f>MAX(D26:AC26)</f>
        <v>987.90889998029706</v>
      </c>
      <c r="I26" s="1">
        <f>LOG(R14/H14,2^(1/1200))</f>
        <v>936.67478310439481</v>
      </c>
      <c r="O26" s="1">
        <f>LOG(X14/N14,2^(1/1200))</f>
        <v>987.90889998029706</v>
      </c>
      <c r="Q26" s="1">
        <f>LOG(Z14/P14,2^(1/1200))</f>
        <v>915.01832921887535</v>
      </c>
    </row>
    <row r="27" spans="1:29">
      <c r="A27" s="5" t="s">
        <v>22</v>
      </c>
      <c r="B27" s="8">
        <f>MIN(D27:AC27)</f>
        <v>944.16403573997093</v>
      </c>
      <c r="C27" s="7">
        <f>MAX(D27:AC27)</f>
        <v>1001.6416012388373</v>
      </c>
      <c r="E27" s="1">
        <f>LOG(P14/D14,2^(1/1200))</f>
        <v>991.84519222725578</v>
      </c>
      <c r="K27" s="1">
        <f>LOG(V14/J14,2^(1/1200))</f>
        <v>944.16403573997093</v>
      </c>
      <c r="S27" s="1">
        <f>LOG(AD14/R14,2^(1/1200))</f>
        <v>1001.6416012388373</v>
      </c>
    </row>
    <row r="28" spans="1:29">
      <c r="A28" s="5" t="s">
        <v>21</v>
      </c>
      <c r="B28" s="7">
        <f>MIN(D28:AC28)</f>
        <v>1023.3151119187178</v>
      </c>
      <c r="C28" s="7">
        <f>MAX(D28:AC28)</f>
        <v>1113.9463590250928</v>
      </c>
      <c r="G28" s="1">
        <f>LOG(R14/F14,2^(1/1200))</f>
        <v>1091.1881657577842</v>
      </c>
      <c r="I28" s="1">
        <f>LOG(T14/H14,2^(1/1200))</f>
        <v>1068.615431944085</v>
      </c>
      <c r="M28" s="1">
        <f>LOG(X14/L14,2^(1/1200))</f>
        <v>1097.6514038147482</v>
      </c>
      <c r="O28" s="1">
        <f>LOG(Z14/N14,2^(1/1200))</f>
        <v>1113.9463590250928</v>
      </c>
      <c r="Q28" s="1">
        <f>LOG(AB14/P14,2^(1/1200))</f>
        <v>1023.3151119187178</v>
      </c>
    </row>
    <row r="29" spans="1:29">
      <c r="A29" s="5" t="s">
        <v>24</v>
      </c>
      <c r="B29" s="7">
        <f>MIN(D29:AC29)</f>
        <v>1214.9675345762194</v>
      </c>
      <c r="C29" s="7">
        <f>MAX(D29:AC29)</f>
        <v>1228.861440849829</v>
      </c>
      <c r="E29" s="1">
        <f>LOG(R14/D14,2^(1/1200))</f>
        <v>1219.0650318382473</v>
      </c>
      <c r="G29" s="1">
        <f>LOG(T14/F14,2^(1/1200))</f>
        <v>1223.1288145974745</v>
      </c>
      <c r="I29" s="1">
        <f>LOG(V14/H14,2^(1/1200))</f>
        <v>1214.9675345762194</v>
      </c>
      <c r="K29" s="1">
        <f>LOG(X14/J14,2^(1/1200))</f>
        <v>1227.6323148312342</v>
      </c>
      <c r="M29" s="1">
        <f>LOG(Z14/L14,2^(1/1200))</f>
        <v>1223.6888628595436</v>
      </c>
      <c r="O29" s="1">
        <f>LOG(AB14/N14,2^(1/1200))</f>
        <v>1222.2431417249352</v>
      </c>
      <c r="Q29" s="1">
        <f>LOG(AD14/P14,2^(1/1200))</f>
        <v>1228.861440849829</v>
      </c>
    </row>
    <row r="30" spans="1:29">
      <c r="A30" s="5" t="s">
        <v>25</v>
      </c>
      <c r="B30" s="7">
        <f>MIN(D30:AC30)</f>
        <v>1331.9856455593861</v>
      </c>
      <c r="C30" s="7">
        <f>MAX(D30:AC30)</f>
        <v>1427.7894706560464</v>
      </c>
      <c r="E30" s="1">
        <f>LOG(T14/D14,2^(1/1200))</f>
        <v>1351.0056806779376</v>
      </c>
      <c r="G30" s="1">
        <f>LOG(V14/F14,2^(1/1200))</f>
        <v>1369.4809172296091</v>
      </c>
      <c r="K30" s="1">
        <f>LOG(Z14/J14,2^(1/1200))</f>
        <v>1353.6697738760299</v>
      </c>
      <c r="M30" s="1">
        <f>LOG(AB14/L14,2^(1/1200))</f>
        <v>1331.9856455593861</v>
      </c>
      <c r="O30" s="1">
        <f>LOG(AD14/N14,2^(1/1200))</f>
        <v>1427.7894706560464</v>
      </c>
    </row>
    <row r="31" spans="1:29">
      <c r="A31" s="5" t="s">
        <v>23</v>
      </c>
      <c r="B31" s="7">
        <f>MIN(D31:AC31)</f>
        <v>1461.9665565758723</v>
      </c>
      <c r="C31" s="8">
        <f>MAX(D31:AC31)</f>
        <v>1537.5319744904973</v>
      </c>
      <c r="E31" s="1">
        <f>LOG(V14/D14,2^(1/1200))</f>
        <v>1497.3577833100719</v>
      </c>
      <c r="K31" s="1">
        <f>LOG(AB14/J14,2^(1/1200))</f>
        <v>1461.9665565758723</v>
      </c>
      <c r="M31" s="1">
        <f>LOG(AD14/L14,2^(1/1200))</f>
        <v>1537.5319744904973</v>
      </c>
      <c r="Q31" s="1" t="s">
        <v>19</v>
      </c>
      <c r="R31" s="1" t="s">
        <v>19</v>
      </c>
      <c r="S31" s="3" t="s">
        <v>19</v>
      </c>
      <c r="T31" s="3" t="s">
        <v>19</v>
      </c>
      <c r="U31" s="3" t="s">
        <v>19</v>
      </c>
      <c r="V31" s="3" t="s">
        <v>19</v>
      </c>
      <c r="W31" s="3" t="s">
        <v>19</v>
      </c>
      <c r="X31" s="3" t="s">
        <v>19</v>
      </c>
      <c r="Y31" s="1" t="s">
        <v>19</v>
      </c>
      <c r="Z31" s="1" t="s">
        <v>19</v>
      </c>
    </row>
    <row r="32" spans="1:29">
      <c r="A32" s="5" t="s">
        <v>26</v>
      </c>
      <c r="B32" s="8">
        <f>MIN(D32:AC32)</f>
        <v>1498.4358136674825</v>
      </c>
      <c r="C32" s="7">
        <f>MAX(D32:AC32)</f>
        <v>1498.4358136674825</v>
      </c>
      <c r="D32" s="1" t="s">
        <v>27</v>
      </c>
      <c r="I32" s="1">
        <f>LOG(X14/H14,2^(1/1200))</f>
        <v>1498.4358136674825</v>
      </c>
      <c r="Q32" s="3"/>
    </row>
    <row r="33" spans="1:30">
      <c r="A33" s="5" t="s">
        <v>29</v>
      </c>
      <c r="B33" s="7">
        <f>MIN(D33:AC33)</f>
        <v>1667.5128855069836</v>
      </c>
      <c r="C33" s="7">
        <f>MAX(D33:AC33)</f>
        <v>1667.5128855069836</v>
      </c>
      <c r="K33" s="1">
        <f>LOG(AD14/J14,2^(1/1200))</f>
        <v>1667.5128855069836</v>
      </c>
    </row>
    <row r="34" spans="1:30">
      <c r="A34" s="5" t="s">
        <v>28</v>
      </c>
      <c r="B34" s="7">
        <f>MIN(D34:AC34)</f>
        <v>1732.7700554121207</v>
      </c>
      <c r="C34" s="7">
        <f>MAX(D34:AC34)</f>
        <v>1780.8260624013353</v>
      </c>
      <c r="E34" s="1">
        <f>LOG(X14/D14,2^(1/1200))</f>
        <v>1780.8260624013353</v>
      </c>
      <c r="G34" s="1">
        <f>LOG(Z14/F14,2^(1/1200))</f>
        <v>1778.9866553656677</v>
      </c>
      <c r="I34" s="1">
        <f>LOG(AB14/H14,2^(1/1200))</f>
        <v>1732.7700554121207</v>
      </c>
    </row>
    <row r="35" spans="1:30">
      <c r="A35" s="5" t="s">
        <v>30</v>
      </c>
      <c r="B35" s="7">
        <f>MIN(D35:AC35)</f>
        <v>1887.2834380655102</v>
      </c>
      <c r="C35" s="7">
        <f>MAX(D35:AC35)</f>
        <v>1938.3163843432321</v>
      </c>
      <c r="E35" s="1">
        <f>LOG(Z14/D14,2^(1/1200))</f>
        <v>1906.8635214461308</v>
      </c>
      <c r="G35" s="1">
        <f>LOG(AB14/F14,2^(1/1200))</f>
        <v>1887.2834380655102</v>
      </c>
      <c r="I35" s="1">
        <f>LOG(AD14/H14,2^(1/1200))</f>
        <v>1938.3163843432321</v>
      </c>
    </row>
    <row r="36" spans="1:30">
      <c r="A36" s="5" t="s">
        <v>31</v>
      </c>
      <c r="B36" s="7">
        <f>MIN(D36:AC36)</f>
        <v>2015.1603041459732</v>
      </c>
      <c r="C36" s="7">
        <f>MAX(D36:AC36)</f>
        <v>2092.8297669966214</v>
      </c>
      <c r="E36" s="1">
        <f>LOG(AB14/D14,2^(1/1200))</f>
        <v>2015.1603041459732</v>
      </c>
      <c r="G36" s="1">
        <f>LOG(AD14/F14,2^(1/1200))</f>
        <v>2092.8297669966214</v>
      </c>
    </row>
    <row r="37" spans="1:30">
      <c r="A37" s="5" t="s">
        <v>32</v>
      </c>
      <c r="B37" s="7">
        <f>MIN(D37:AC37)</f>
        <v>2220.7066330770849</v>
      </c>
      <c r="C37" s="7">
        <f>MAX(D37:AC37)</f>
        <v>2220.7066330770849</v>
      </c>
      <c r="E37" s="1">
        <f>LOG(AD14/D14,2^(1/1200))</f>
        <v>2220.7066330770849</v>
      </c>
    </row>
    <row r="38" spans="1:30">
      <c r="A38" s="5"/>
      <c r="B38" s="5"/>
      <c r="C38" s="5"/>
    </row>
    <row r="39" spans="1:30" s="11" customFormat="1" ht="20">
      <c r="A39" s="9" t="s">
        <v>46</v>
      </c>
      <c r="B39" s="10"/>
      <c r="C39" s="10"/>
    </row>
    <row r="40" spans="1:30" s="11" customFormat="1" ht="20">
      <c r="A40" s="9"/>
      <c r="B40" s="12" t="s">
        <v>36</v>
      </c>
      <c r="C40" s="10"/>
    </row>
    <row r="41" spans="1:30" s="11" customFormat="1" ht="20">
      <c r="A41" s="9"/>
      <c r="B41" s="9" t="s">
        <v>38</v>
      </c>
      <c r="C41" s="10"/>
    </row>
    <row r="42" spans="1:30" s="11" customFormat="1" ht="20">
      <c r="A42" s="9"/>
      <c r="B42" s="9" t="s">
        <v>47</v>
      </c>
      <c r="C42" s="10"/>
    </row>
    <row r="43" spans="1:30" s="11" customFormat="1" ht="20">
      <c r="A43" s="9"/>
      <c r="B43" s="9" t="s">
        <v>39</v>
      </c>
      <c r="C43" s="10"/>
    </row>
    <row r="44" spans="1:30" s="3" customFormat="1">
      <c r="A44" s="3" t="s">
        <v>7</v>
      </c>
      <c r="D44" s="3">
        <v>1</v>
      </c>
      <c r="F44" s="3">
        <v>2</v>
      </c>
      <c r="H44" s="3">
        <v>3</v>
      </c>
      <c r="J44" s="3">
        <v>4</v>
      </c>
      <c r="L44" s="3">
        <v>5</v>
      </c>
      <c r="N44" s="3">
        <v>6</v>
      </c>
      <c r="P44" s="3">
        <v>7</v>
      </c>
      <c r="R44" s="3" t="s">
        <v>0</v>
      </c>
      <c r="T44" s="3" t="s">
        <v>1</v>
      </c>
      <c r="V44" s="3" t="s">
        <v>2</v>
      </c>
      <c r="X44" s="3" t="s">
        <v>3</v>
      </c>
      <c r="Z44" s="3" t="s">
        <v>4</v>
      </c>
      <c r="AB44" s="3" t="s">
        <v>5</v>
      </c>
      <c r="AD44" s="3" t="s">
        <v>6</v>
      </c>
    </row>
    <row r="45" spans="1:30">
      <c r="A45" s="3" t="s">
        <v>8</v>
      </c>
      <c r="D45" s="2">
        <v>293.5</v>
      </c>
      <c r="F45" s="2">
        <v>316</v>
      </c>
      <c r="H45" s="2">
        <v>345.5</v>
      </c>
      <c r="J45" s="2">
        <v>404</v>
      </c>
      <c r="L45" s="2">
        <v>435.5</v>
      </c>
      <c r="N45" s="2">
        <v>464</v>
      </c>
      <c r="P45" s="2">
        <v>520.5</v>
      </c>
      <c r="R45" s="2">
        <v>593.5</v>
      </c>
      <c r="T45" s="2">
        <v>640.5</v>
      </c>
      <c r="V45" s="2">
        <v>697</v>
      </c>
      <c r="X45" s="2">
        <v>821</v>
      </c>
      <c r="Z45" s="2">
        <v>883</v>
      </c>
      <c r="AB45" s="2">
        <v>940</v>
      </c>
      <c r="AD45" s="2">
        <v>1058.5</v>
      </c>
    </row>
    <row r="46" spans="1:30" s="3" customFormat="1">
      <c r="A46" s="3" t="s">
        <v>11</v>
      </c>
      <c r="E46" s="3" t="s">
        <v>9</v>
      </c>
      <c r="G46" s="3" t="s">
        <v>9</v>
      </c>
      <c r="I46" s="3" t="s">
        <v>10</v>
      </c>
      <c r="K46" s="3" t="s">
        <v>9</v>
      </c>
      <c r="M46" s="3" t="s">
        <v>9</v>
      </c>
      <c r="O46" s="3" t="s">
        <v>9</v>
      </c>
      <c r="Q46" s="3" t="s">
        <v>10</v>
      </c>
      <c r="S46" s="3" t="s">
        <v>9</v>
      </c>
      <c r="U46" s="3" t="s">
        <v>9</v>
      </c>
      <c r="W46" s="3" t="s">
        <v>10</v>
      </c>
      <c r="Y46" s="3" t="s">
        <v>9</v>
      </c>
      <c r="AA46" s="3" t="s">
        <v>9</v>
      </c>
      <c r="AC46" s="3" t="s">
        <v>9</v>
      </c>
    </row>
    <row r="47" spans="1:30" s="3" customFormat="1">
      <c r="B47" s="3" t="s">
        <v>33</v>
      </c>
      <c r="C47" s="3" t="s">
        <v>34</v>
      </c>
    </row>
    <row r="48" spans="1:30">
      <c r="A48" s="5" t="s">
        <v>9</v>
      </c>
      <c r="B48" s="7">
        <f>MIN(D48:AC48)</f>
        <v>108.29678269984231</v>
      </c>
      <c r="C48" s="7">
        <f>MAX(D48:AC48)</f>
        <v>205.5463289311113</v>
      </c>
      <c r="E48" s="4">
        <f>LOG(F45/D45,2^(1/1200))</f>
        <v>127.8768660804631</v>
      </c>
      <c r="G48" s="4">
        <f>LOG(H45/F45,2^(1/1200))</f>
        <v>154.51338265338958</v>
      </c>
      <c r="K48" s="4">
        <f>LOG(L45/J45,2^(1/1200))</f>
        <v>129.98091101648612</v>
      </c>
      <c r="M48" s="4">
        <f>LOG(N45/L45,2^(1/1200))</f>
        <v>109.74250383445094</v>
      </c>
      <c r="O48" s="4">
        <f>LOG(P45/N45,2^(1/1200))</f>
        <v>198.92802980621744</v>
      </c>
      <c r="S48" s="4">
        <f>LOG(T45/R45,2^(1/1200))</f>
        <v>131.94064883969025</v>
      </c>
      <c r="U48" s="4">
        <f>LOG(V45/T45,2^(1/1200))</f>
        <v>146.35210263213463</v>
      </c>
      <c r="Y48" s="4">
        <f>LOG(Z45/X45,2^(1/1200))</f>
        <v>126.03745904479588</v>
      </c>
      <c r="AA48" s="4">
        <f>LOG(AB45/Z45,2^(1/1200))</f>
        <v>108.29678269984231</v>
      </c>
      <c r="AC48" s="4">
        <f>LOG(AD45/AB45,2^(1/1200))</f>
        <v>205.5463289311113</v>
      </c>
    </row>
    <row r="49" spans="1:27">
      <c r="A49" s="5" t="s">
        <v>12</v>
      </c>
      <c r="B49" s="7">
        <f>MIN(D49:AC49)</f>
        <v>234.33424174463821</v>
      </c>
      <c r="C49" s="7">
        <f>MAX(D49:AC49)</f>
        <v>313.84311163095362</v>
      </c>
      <c r="E49" s="4">
        <f>LOG(H45/D45,2^(1/1200))</f>
        <v>282.39024873385256</v>
      </c>
      <c r="K49" s="4">
        <f>LOG(N45/J45,2^(1/1200))</f>
        <v>239.72341485093705</v>
      </c>
      <c r="M49" s="4">
        <f>LOG(P45/L45,2^(1/1200))</f>
        <v>308.67053364066857</v>
      </c>
      <c r="S49" s="4">
        <f>LOG(V45/R45,2^(1/1200))</f>
        <v>278.29275147182466</v>
      </c>
      <c r="Y49" s="4">
        <f>LOG(AB45/X45,2^(1/1200))</f>
        <v>234.33424174463821</v>
      </c>
      <c r="AA49" s="4">
        <f>LOG(AD45/Z45,2^(1/1200))</f>
        <v>313.84311163095362</v>
      </c>
    </row>
    <row r="50" spans="1:27">
      <c r="A50" s="5" t="s">
        <v>13</v>
      </c>
      <c r="B50" s="7">
        <f>MIN(D50:AC50)</f>
        <v>400.78440985273448</v>
      </c>
      <c r="C50" s="7">
        <f>MAX(D50:AC50)</f>
        <v>429.82038172339776</v>
      </c>
      <c r="G50" s="4">
        <f>LOG(J45/F45,2^(1/1200))</f>
        <v>425.31688148963775</v>
      </c>
      <c r="I50" s="4">
        <f>LOG(L45/H45,2^(1/1200))</f>
        <v>400.78440985273448</v>
      </c>
      <c r="N50" s="4"/>
      <c r="O50" s="4">
        <f>LOG(R45/N45,2^(1/1200))</f>
        <v>426.14786941720911</v>
      </c>
      <c r="Q50" s="6">
        <v>425</v>
      </c>
      <c r="U50" s="4">
        <f>LOG(X45/T45,2^(1/1200))</f>
        <v>429.82038172339776</v>
      </c>
      <c r="W50" s="4">
        <f>LOG(Z45/V45,2^(1/1200))</f>
        <v>409.50573813605888</v>
      </c>
    </row>
    <row r="51" spans="1:27">
      <c r="A51" s="5" t="s">
        <v>14</v>
      </c>
      <c r="B51" s="7">
        <f>MIN(D51:AC51)</f>
        <v>505.51259108281636</v>
      </c>
      <c r="C51" s="7">
        <f>MAX(D51:AC51)</f>
        <v>561.76103056308784</v>
      </c>
      <c r="E51" s="1">
        <f>LOG(J45/D45,2^(1/1200))</f>
        <v>553.19374757010098</v>
      </c>
      <c r="G51" s="1">
        <f>LOG(L45/F45,2^(1/1200))</f>
        <v>555.2977925061241</v>
      </c>
      <c r="I51" s="1">
        <f>LOG(N45/H45,2^(1/1200))</f>
        <v>510.52691368718564</v>
      </c>
      <c r="M51" s="1">
        <f>LOG(R45/L45,2^(1/1200))</f>
        <v>535.89037325166032</v>
      </c>
      <c r="O51" s="1">
        <f>LOG(T45/N45,2^(1/1200))</f>
        <v>558.08851825689919</v>
      </c>
      <c r="Q51" s="1">
        <f>LOG(V45/P45,2^(1/1200))</f>
        <v>505.51259108281636</v>
      </c>
      <c r="S51" s="1">
        <f>LOG(X45/R45,2^(1/1200))</f>
        <v>561.76103056308784</v>
      </c>
      <c r="U51" s="1">
        <f>LOG(Z45/T45,2^(1/1200))</f>
        <v>555.85784076819334</v>
      </c>
      <c r="W51" s="1">
        <f>LOG(AB45/V45,2^(1/1200))</f>
        <v>517.80252083590119</v>
      </c>
    </row>
    <row r="52" spans="1:27">
      <c r="A52" s="5" t="s">
        <v>16</v>
      </c>
      <c r="B52" s="7">
        <f>MIN(D52:AC52)</f>
        <v>664.15462346803588</v>
      </c>
      <c r="C52" s="7">
        <f>MAX(D52:AC52)</f>
        <v>723.34884976701244</v>
      </c>
      <c r="E52" s="1">
        <f>LOG(L45/D45,2^(1/1200))</f>
        <v>683.17465858658716</v>
      </c>
      <c r="G52" s="1">
        <f>LOG(N45/F45,2^(1/1200))</f>
        <v>665.04029634057508</v>
      </c>
      <c r="I52" s="1">
        <f>LOG(P45/H45,2^(1/1200))</f>
        <v>709.45494349340299</v>
      </c>
      <c r="K52" s="1">
        <f>LOG(R45/J45,2^(1/1200))</f>
        <v>665.8712842681465</v>
      </c>
      <c r="M52" s="1">
        <f>LOG(T45/L45,2^(1/1200))</f>
        <v>667.83102209135029</v>
      </c>
      <c r="O52" s="1">
        <f>LOG(V45/N45,2^(1/1200))</f>
        <v>704.44062088903399</v>
      </c>
      <c r="S52" s="1">
        <f>LOG(Z45/R45,2^(1/1200))</f>
        <v>687.79848960788365</v>
      </c>
      <c r="U52" s="1">
        <f>LOG(AB45/T45,2^(1/1200))</f>
        <v>664.15462346803588</v>
      </c>
      <c r="W52" s="1">
        <f>LOG(AD45/V45,2^(1/1200))</f>
        <v>723.34884976701244</v>
      </c>
    </row>
    <row r="53" spans="1:27">
      <c r="A53" s="5" t="s">
        <v>18</v>
      </c>
      <c r="B53" s="7">
        <f>MIN(D53:AC53)</f>
        <v>792.91716242103814</v>
      </c>
      <c r="C53" s="7">
        <f>MAX(D53:AC53)</f>
        <v>869.70095239914713</v>
      </c>
      <c r="E53" s="1">
        <f>LOG(N45/D45,2^(1/1200))</f>
        <v>792.91716242103814</v>
      </c>
      <c r="G53" s="1">
        <f>LOG(P45/F45,2^(1/1200))</f>
        <v>863.96832614679249</v>
      </c>
      <c r="K53" s="1">
        <f>LOG(T45/J45,2^(1/1200))</f>
        <v>797.81193310783658</v>
      </c>
      <c r="M53" s="1">
        <f>LOG(V45/L45,2^(1/1200))</f>
        <v>814.18312472348487</v>
      </c>
      <c r="S53" s="1">
        <f>LOG(AB45/R45,2^(1/1200))</f>
        <v>796.09527230772619</v>
      </c>
      <c r="U53" s="1">
        <f>LOG(AD45/T45,2^(1/1200))</f>
        <v>869.70095239914713</v>
      </c>
      <c r="Y53" s="1" t="s">
        <v>19</v>
      </c>
    </row>
    <row r="54" spans="1:27">
      <c r="A54" s="5" t="s">
        <v>20</v>
      </c>
      <c r="B54" s="7">
        <f>MIN(D54:AC54)</f>
        <v>915.01832921887535</v>
      </c>
      <c r="C54" s="7">
        <f>MAX(D54:AC54)</f>
        <v>987.90889998029706</v>
      </c>
      <c r="I54" s="1">
        <f>LOG(R45/H45,2^(1/1200))</f>
        <v>936.67478310439481</v>
      </c>
      <c r="O54" s="1">
        <f>LOG(X45/N45,2^(1/1200))</f>
        <v>987.90889998029706</v>
      </c>
      <c r="Q54" s="1">
        <f>LOG(Z45/P45,2^(1/1200))</f>
        <v>915.01832921887535</v>
      </c>
    </row>
    <row r="55" spans="1:27">
      <c r="A55" s="5" t="s">
        <v>21</v>
      </c>
      <c r="B55" s="7">
        <f>MIN(D55:AC55)</f>
        <v>1023.3151119187178</v>
      </c>
      <c r="C55" s="7">
        <f>MAX(D55:AC55)</f>
        <v>1113.9463590250928</v>
      </c>
      <c r="G55" s="1">
        <f>LOG(R45/F45,2^(1/1200))</f>
        <v>1091.1881657577842</v>
      </c>
      <c r="I55" s="1">
        <f>LOG(T45/H45,2^(1/1200))</f>
        <v>1068.615431944085</v>
      </c>
      <c r="M55" s="1">
        <f>LOG(X45/L45,2^(1/1200))</f>
        <v>1097.6514038147482</v>
      </c>
      <c r="O55" s="1">
        <f>LOG(Z45/N45,2^(1/1200))</f>
        <v>1113.9463590250928</v>
      </c>
      <c r="Q55" s="1">
        <f>LOG(AB45/P45,2^(1/1200))</f>
        <v>1023.3151119187178</v>
      </c>
    </row>
    <row r="56" spans="1:27">
      <c r="A56" s="5" t="s">
        <v>24</v>
      </c>
      <c r="B56" s="7">
        <f>MIN(D56:AC56)</f>
        <v>1214.9675345762194</v>
      </c>
      <c r="C56" s="7">
        <f>MAX(D56:AC56)</f>
        <v>1228.861440849829</v>
      </c>
      <c r="E56" s="1">
        <f>LOG(R45/D45,2^(1/1200))</f>
        <v>1219.0650318382473</v>
      </c>
      <c r="G56" s="1">
        <f>LOG(T45/F45,2^(1/1200))</f>
        <v>1223.1288145974745</v>
      </c>
      <c r="I56" s="1">
        <f>LOG(V45/H45,2^(1/1200))</f>
        <v>1214.9675345762194</v>
      </c>
      <c r="K56" s="1">
        <f>LOG(X45/J45,2^(1/1200))</f>
        <v>1227.6323148312342</v>
      </c>
      <c r="M56" s="1">
        <f>LOG(Z45/L45,2^(1/1200))</f>
        <v>1223.6888628595436</v>
      </c>
      <c r="O56" s="1">
        <f>LOG(AB45/N45,2^(1/1200))</f>
        <v>1222.2431417249352</v>
      </c>
      <c r="Q56" s="1">
        <f>LOG(AD45/P45,2^(1/1200))</f>
        <v>1228.861440849829</v>
      </c>
    </row>
    <row r="57" spans="1:27">
      <c r="A57" s="5" t="s">
        <v>25</v>
      </c>
      <c r="B57" s="7">
        <f>MIN(D57:AC57)</f>
        <v>1331.9856455593861</v>
      </c>
      <c r="C57" s="7">
        <f>MAX(D57:AC57)</f>
        <v>1427.7894706560464</v>
      </c>
      <c r="E57" s="1">
        <f>LOG(T45/D45,2^(1/1200))</f>
        <v>1351.0056806779376</v>
      </c>
      <c r="G57" s="1">
        <f>LOG(V45/F45,2^(1/1200))</f>
        <v>1369.4809172296091</v>
      </c>
      <c r="K57" s="1">
        <f>LOG(Z45/J45,2^(1/1200))</f>
        <v>1353.6697738760299</v>
      </c>
      <c r="M57" s="1">
        <f>LOG(AB45/L45,2^(1/1200))</f>
        <v>1331.9856455593861</v>
      </c>
      <c r="O57" s="1">
        <f>LOG(AD45/N45,2^(1/1200))</f>
        <v>1427.7894706560464</v>
      </c>
    </row>
    <row r="58" spans="1:27">
      <c r="A58" s="5" t="s">
        <v>23</v>
      </c>
      <c r="B58" s="7">
        <f>MIN(D58:AC58)</f>
        <v>1461.9665565758723</v>
      </c>
      <c r="C58" s="7">
        <f>MAX(D58:AC58)</f>
        <v>1537.5319744904973</v>
      </c>
      <c r="E58" s="1">
        <f>LOG(V45/D45,2^(1/1200))</f>
        <v>1497.3577833100719</v>
      </c>
      <c r="K58" s="1">
        <f>LOG(AB45/J45,2^(1/1200))</f>
        <v>1461.9665565758723</v>
      </c>
      <c r="M58" s="1">
        <f>LOG(AD45/L45,2^(1/1200))</f>
        <v>1537.5319744904973</v>
      </c>
    </row>
    <row r="59" spans="1:27">
      <c r="A59" s="5" t="s">
        <v>28</v>
      </c>
      <c r="B59" s="7">
        <f>MIN(D59:AC59)</f>
        <v>1732.7700554121207</v>
      </c>
      <c r="C59" s="7">
        <f>MAX(D59:AC59)</f>
        <v>1780.8260624013353</v>
      </c>
      <c r="E59" s="1">
        <f>LOG(X45/D45,2^(1/1200))</f>
        <v>1780.8260624013353</v>
      </c>
      <c r="G59" s="1">
        <f>LOG(Z45/F45,2^(1/1200))</f>
        <v>1778.9866553656677</v>
      </c>
      <c r="I59" s="1">
        <f>LOG(AB45/H45,2^(1/1200))</f>
        <v>1732.7700554121207</v>
      </c>
    </row>
    <row r="60" spans="1:27">
      <c r="A60" s="5" t="s">
        <v>30</v>
      </c>
      <c r="B60" s="7">
        <f>MIN(D60:AC60)</f>
        <v>1887.2834380655102</v>
      </c>
      <c r="C60" s="7">
        <f>MAX(D60:AC60)</f>
        <v>1938.3163843432321</v>
      </c>
      <c r="E60" s="1">
        <f>LOG(Z45/D45,2^(1/1200))</f>
        <v>1906.8635214461308</v>
      </c>
      <c r="G60" s="1">
        <f>LOG(AB45/F45,2^(1/1200))</f>
        <v>1887.2834380655102</v>
      </c>
      <c r="I60" s="1">
        <f>LOG(AD45/H45,2^(1/1200))</f>
        <v>1938.3163843432321</v>
      </c>
    </row>
    <row r="61" spans="1:27">
      <c r="A61" s="5" t="s">
        <v>31</v>
      </c>
      <c r="B61" s="7">
        <f>MIN(D61:AC61)</f>
        <v>2015.1603041459732</v>
      </c>
      <c r="C61" s="7">
        <f>MAX(D61:AC61)</f>
        <v>2092.8297669966214</v>
      </c>
      <c r="E61" s="1">
        <f>LOG(AB45/D45,2^(1/1200))</f>
        <v>2015.1603041459732</v>
      </c>
      <c r="G61" s="1">
        <f>LOG(AD45/F45,2^(1/1200))</f>
        <v>2092.8297669966214</v>
      </c>
    </row>
    <row r="62" spans="1:27">
      <c r="A62" s="5" t="s">
        <v>32</v>
      </c>
      <c r="B62" s="7">
        <f>MIN(D62:AC62)</f>
        <v>2220.7066330770849</v>
      </c>
      <c r="C62" s="7">
        <f>MAX(D62:AC62)</f>
        <v>2220.7066330770849</v>
      </c>
      <c r="E62" s="1">
        <f>LOG(AD45/D45,2^(1/1200))</f>
        <v>2220.7066330770849</v>
      </c>
    </row>
    <row r="63" spans="1:27">
      <c r="A63" s="5"/>
      <c r="B63" s="5"/>
      <c r="C63" s="5"/>
    </row>
    <row r="64" spans="1:27">
      <c r="A64" s="5"/>
      <c r="B64" s="5"/>
      <c r="C64" s="5"/>
    </row>
    <row r="65" spans="1:3">
      <c r="A65" s="5"/>
      <c r="B65" s="5"/>
      <c r="C65" s="5"/>
    </row>
    <row r="66" spans="1:3">
      <c r="A66" s="5"/>
      <c r="B66" s="5"/>
      <c r="C66" s="5"/>
    </row>
    <row r="67" spans="1:3">
      <c r="A67" s="5"/>
      <c r="B67" s="5"/>
      <c r="C67" s="5"/>
    </row>
    <row r="68" spans="1:3">
      <c r="A68" s="5"/>
      <c r="B68" s="5"/>
      <c r="C68" s="5"/>
    </row>
    <row r="69" spans="1:3">
      <c r="A69" s="5"/>
      <c r="B69" s="5"/>
      <c r="C69" s="5"/>
    </row>
    <row r="70" spans="1:3">
      <c r="A70" s="5"/>
      <c r="B70" s="5"/>
      <c r="C70" s="5"/>
    </row>
    <row r="71" spans="1:3">
      <c r="A71" s="5"/>
      <c r="B71" s="5"/>
      <c r="C71" s="5"/>
    </row>
    <row r="72" spans="1:3">
      <c r="A72" s="5"/>
      <c r="B72" s="5"/>
      <c r="C72" s="5"/>
    </row>
    <row r="73" spans="1:3">
      <c r="A73" s="5"/>
      <c r="B73" s="5"/>
      <c r="C73" s="5"/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York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Jay Rahn</dc:creator>
  <cp:lastModifiedBy>Jay Rahn</cp:lastModifiedBy>
  <dcterms:created xsi:type="dcterms:W3CDTF">2016-04-04T23:10:31Z</dcterms:created>
  <dcterms:modified xsi:type="dcterms:W3CDTF">2016-04-07T16:42:20Z</dcterms:modified>
</cp:coreProperties>
</file>